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4535" windowHeight="12105" activeTab="0"/>
  </bookViews>
  <sheets>
    <sheet name="прилож.2" sheetId="1" r:id="rId1"/>
  </sheets>
  <definedNames>
    <definedName name="_xlnm.Print_Titles" localSheetId="0">'прилож.2'!$16:$17</definedName>
  </definedNames>
  <calcPr fullCalcOnLoad="1"/>
</workbook>
</file>

<file path=xl/sharedStrings.xml><?xml version="1.0" encoding="utf-8"?>
<sst xmlns="http://schemas.openxmlformats.org/spreadsheetml/2006/main" count="111" uniqueCount="108">
  <si>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</si>
  <si>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</si>
  <si>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</si>
  <si>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</si>
  <si>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</si>
  <si>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</si>
  <si>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</si>
  <si>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</si>
  <si>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</si>
  <si>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</si>
  <si>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</si>
  <si>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</si>
  <si>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</si>
  <si>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</si>
  <si>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</si>
  <si>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</si>
  <si>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</si>
  <si>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</si>
  <si>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</si>
  <si>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</si>
  <si>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</si>
  <si>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</si>
  <si>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</si>
  <si>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</si>
  <si>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</si>
  <si>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</si>
  <si>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</si>
  <si>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</si>
  <si>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</si>
  <si>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</si>
  <si>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</si>
  <si>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</si>
  <si>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</si>
  <si>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</si>
  <si>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</si>
  <si>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</si>
  <si>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</si>
  <si>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</si>
  <si>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</si>
  <si>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</si>
  <si>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</si>
  <si>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</si>
  <si>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</si>
  <si>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</si>
  <si>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</si>
  <si>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</si>
  <si>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</si>
  <si>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</si>
  <si>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</si>
  <si>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</si>
  <si>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</si>
  <si>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</si>
  <si>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</si>
  <si>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</si>
  <si>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</si>
  <si>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</si>
  <si>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</si>
  <si>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</si>
  <si>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</si>
  <si>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</si>
  <si>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</si>
  <si>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</si>
  <si>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</si>
  <si>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</si>
  <si>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</si>
  <si>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</si>
  <si>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</si>
  <si>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</si>
  <si>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</si>
  <si>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</si>
  <si>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</si>
  <si>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</si>
  <si>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</si>
  <si>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</si>
  <si>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 xml:space="preserve">      из районного фонда финансовой поддержки поселений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</si>
  <si>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</si>
  <si>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</si>
  <si>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</si>
  <si>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</si>
  <si>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</si>
  <si>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</si>
  <si>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</si>
  <si>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</si>
  <si>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</si>
  <si>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</si>
  <si>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</si>
  <si>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</si>
  <si>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</si>
  <si>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</si>
  <si>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</si>
  <si>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</si>
  <si>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</si>
  <si>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</si>
  <si>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</si>
  <si>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</si>
  <si>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</si>
  <si>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>Сланцевского муниципального района Ленинградской области на 2018 год</t>
  </si>
  <si>
    <t xml:space="preserve"> на выполнение указов Президента РФ от 07.05.2012 г.</t>
  </si>
  <si>
    <t xml:space="preserve"> на капитальный ремонт объектов в целях благоустройства сельских населенных пунктов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</si>
  <si>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</si>
  <si>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 на осуществление  мероприятий по развитию общественной инфраструктуры </t>
  </si>
  <si>
    <t xml:space="preserve"> на реализацию приоритетного проекта "Формирование комфортной городской среды" на благоустройство дворовых территорий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</si>
  <si>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</si>
  <si>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на организацию и проведение выборов</t>
  </si>
  <si>
    <t xml:space="preserve"> на обеспечение выполнения мероприятий по формированию комфортной городской среды на территории Сланцевского муниципального района</t>
  </si>
  <si>
    <t xml:space="preserve"> на выполнение землеустроительных работ для внесения сведений о границах населенных пунктов в Единый государственный реестр недвижимости </t>
  </si>
  <si>
    <t xml:space="preserve"> 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 </t>
  </si>
  <si>
    <t>№ 262 от 27.11.2018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</si>
</sst>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9" fontId="1" fillId="0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7" fillId="0" borderId="0" xfId="0" applyFont="1" applyBorder="1" applyAlignment="1">
      <alignment wrapText="1"/>
    </xf>
    <xf numFmtId="0" fontId="0" fillId="0" borderId="13" xfId="0" applyFont="1" applyBorder="1" applyAlignment="1">
      <alignment vertical="justify"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79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179" fontId="13" fillId="0" borderId="24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25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179" fontId="15" fillId="0" borderId="21" xfId="0" applyNumberFormat="1" applyFont="1" applyBorder="1" applyAlignment="1">
      <alignment/>
    </xf>
    <xf numFmtId="0" fontId="0" fillId="0" borderId="26" xfId="0" applyFont="1" applyBorder="1" applyAlignment="1">
      <alignment vertical="justify" wrapText="1"/>
    </xf>
    <xf numFmtId="0" fontId="2" fillId="0" borderId="27" xfId="0" applyFont="1" applyFill="1" applyBorder="1" applyAlignment="1">
      <alignment vertical="justify" wrapText="1"/>
    </xf>
    <xf numFmtId="179" fontId="2" fillId="0" borderId="28" xfId="0" applyNumberFormat="1" applyFont="1" applyBorder="1" applyAlignment="1">
      <alignment/>
    </xf>
    <xf numFmtId="0" fontId="0" fillId="0" borderId="13" xfId="0" applyFont="1" applyBorder="1" applyAlignment="1">
      <alignment vertical="justify" wrapText="1"/>
    </xf>
    <xf numFmtId="0" fontId="2" fillId="0" borderId="17" xfId="0" applyFont="1" applyFill="1" applyBorder="1" applyAlignment="1">
      <alignment vertical="justify" wrapText="1"/>
    </xf>
    <xf numFmtId="179" fontId="2" fillId="0" borderId="19" xfId="0" applyNumberFormat="1" applyFont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73" fontId="1" fillId="0" borderId="33" xfId="0" applyNumberFormat="1" applyFont="1" applyFill="1" applyBorder="1" applyAlignment="1">
      <alignment horizontal="center" wrapText="1"/>
    </xf>
    <xf numFmtId="173" fontId="1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107</v>
      </c>
    </row>
    <row r="7" ht="12.75">
      <c r="C7" s="3"/>
    </row>
    <row r="8" ht="12.75">
      <c r="C8" s="3"/>
    </row>
    <row r="9" ht="12.75">
      <c r="B9" s="3"/>
    </row>
    <row r="10" ht="12.75">
      <c r="B10" s="3"/>
    </row>
    <row r="11" ht="12.75">
      <c r="B11" s="3"/>
    </row>
    <row r="13" spans="1:3" ht="18">
      <c r="A13" s="64" t="s">
        <v>5</v>
      </c>
      <c r="B13" s="64"/>
      <c r="C13" s="64"/>
    </row>
    <row r="14" spans="1:3" ht="18">
      <c r="A14" s="64" t="s">
        <v>96</v>
      </c>
      <c r="B14" s="64"/>
      <c r="C14" s="64"/>
    </row>
    <row r="15" ht="15" thickBot="1">
      <c r="B15" s="5"/>
    </row>
    <row r="16" spans="1:3" s="1" customFormat="1" ht="12.75" customHeight="1">
      <c r="A16" s="65" t="s">
        <v>6</v>
      </c>
      <c r="B16" s="67" t="s">
        <v>7</v>
      </c>
      <c r="C16" s="69" t="s">
        <v>8</v>
      </c>
    </row>
    <row r="17" spans="1:3" s="1" customFormat="1" ht="13.5" thickBot="1">
      <c r="A17" s="66"/>
      <c r="B17" s="68"/>
      <c r="C17" s="70"/>
    </row>
    <row r="18" spans="1:3" ht="16.5" customHeight="1">
      <c r="A18" s="6" t="s">
        <v>9</v>
      </c>
      <c r="B18" s="7" t="s">
        <v>10</v>
      </c>
      <c r="C18" s="8">
        <f>C19+C21+C23+C25+C28+C30+C37+C40+C43+C45+C46</f>
        <v>3598.8</v>
      </c>
    </row>
    <row r="19" spans="1:3" ht="15.75" customHeight="1">
      <c r="A19" s="9" t="s">
        <v>11</v>
      </c>
      <c r="B19" s="10" t="s">
        <v>12</v>
      </c>
      <c r="C19" s="11">
        <f>SUM(C20:C20)</f>
        <v>985.4</v>
      </c>
    </row>
    <row r="20" spans="1:3" ht="18.75" customHeight="1">
      <c r="A20" s="12" t="s">
        <v>13</v>
      </c>
      <c r="B20" s="13" t="s">
        <v>14</v>
      </c>
      <c r="C20" s="14">
        <v>985.4</v>
      </c>
    </row>
    <row r="21" spans="1:3" ht="18.75" customHeight="1">
      <c r="A21" s="15" t="s">
        <v>15</v>
      </c>
      <c r="B21" s="16" t="s">
        <v>16</v>
      </c>
      <c r="C21" s="11">
        <f>C22</f>
        <v>229.3</v>
      </c>
    </row>
    <row r="22" spans="1:3" ht="24.75" customHeight="1">
      <c r="A22" s="12" t="s">
        <v>17</v>
      </c>
      <c r="B22" s="13" t="s">
        <v>18</v>
      </c>
      <c r="C22" s="14">
        <v>229.3</v>
      </c>
    </row>
    <row r="23" spans="1:3" ht="13.5" customHeight="1" hidden="1">
      <c r="A23" s="9" t="s">
        <v>19</v>
      </c>
      <c r="B23" s="10" t="s">
        <v>20</v>
      </c>
      <c r="C23" s="11">
        <f>SUM(C24:C24)</f>
        <v>0</v>
      </c>
    </row>
    <row r="24" spans="1:3" ht="3.75" customHeight="1" hidden="1">
      <c r="A24" s="12" t="s">
        <v>21</v>
      </c>
      <c r="B24" s="13" t="s">
        <v>22</v>
      </c>
      <c r="C24" s="14">
        <v>0</v>
      </c>
    </row>
    <row r="25" spans="1:3" ht="16.5" customHeight="1">
      <c r="A25" s="9" t="s">
        <v>23</v>
      </c>
      <c r="B25" s="10" t="s">
        <v>24</v>
      </c>
      <c r="C25" s="11">
        <f>SUM(C26:C27)</f>
        <v>1459.7</v>
      </c>
    </row>
    <row r="26" spans="1:3" ht="18" customHeight="1">
      <c r="A26" s="17" t="s">
        <v>25</v>
      </c>
      <c r="B26" s="18" t="s">
        <v>26</v>
      </c>
      <c r="C26" s="14">
        <f>61.6+68.4+5</f>
        <v>135</v>
      </c>
    </row>
    <row r="27" spans="1:3" ht="17.25" customHeight="1">
      <c r="A27" s="12" t="s">
        <v>27</v>
      </c>
      <c r="B27" s="20" t="s">
        <v>28</v>
      </c>
      <c r="C27" s="14">
        <f>1124.7+200</f>
        <v>1324.7</v>
      </c>
    </row>
    <row r="28" spans="1:3" ht="17.25" customHeight="1">
      <c r="A28" s="9" t="s">
        <v>29</v>
      </c>
      <c r="B28" s="10" t="s">
        <v>30</v>
      </c>
      <c r="C28" s="11">
        <f>C29</f>
        <v>2.8</v>
      </c>
    </row>
    <row r="29" spans="1:3" ht="28.5" customHeight="1">
      <c r="A29" s="21" t="s">
        <v>31</v>
      </c>
      <c r="B29" s="22" t="s">
        <v>32</v>
      </c>
      <c r="C29" s="14">
        <f>2.5+0.3</f>
        <v>2.8</v>
      </c>
    </row>
    <row r="30" spans="1:3" ht="26.25" customHeight="1">
      <c r="A30" s="9" t="s">
        <v>33</v>
      </c>
      <c r="B30" s="10" t="s">
        <v>34</v>
      </c>
      <c r="C30" s="11">
        <f>C31+C35</f>
        <v>461.7</v>
      </c>
    </row>
    <row r="31" spans="1:3" ht="57" customHeight="1">
      <c r="A31" s="23" t="s">
        <v>35</v>
      </c>
      <c r="B31" s="24" t="s">
        <v>36</v>
      </c>
      <c r="C31" s="11">
        <f>C32+C34</f>
        <v>351.7</v>
      </c>
    </row>
    <row r="32" spans="1:3" ht="38.25" customHeight="1" hidden="1">
      <c r="A32" s="25" t="s">
        <v>37</v>
      </c>
      <c r="B32" s="26" t="s">
        <v>38</v>
      </c>
      <c r="C32" s="14">
        <f>813.8-813.8</f>
        <v>0</v>
      </c>
    </row>
    <row r="33" spans="1:3" ht="45.75" customHeight="1" hidden="1">
      <c r="A33" s="12" t="s">
        <v>39</v>
      </c>
      <c r="B33" s="27" t="s">
        <v>40</v>
      </c>
      <c r="C33" s="14">
        <f>577.1-577.1</f>
        <v>0</v>
      </c>
    </row>
    <row r="34" spans="1:3" ht="27.75" customHeight="1">
      <c r="A34" s="12" t="s">
        <v>41</v>
      </c>
      <c r="B34" s="28" t="s">
        <v>42</v>
      </c>
      <c r="C34" s="14">
        <v>351.7</v>
      </c>
    </row>
    <row r="35" spans="1:3" ht="51.75" customHeight="1">
      <c r="A35" s="29" t="s">
        <v>43</v>
      </c>
      <c r="B35" s="30" t="s">
        <v>44</v>
      </c>
      <c r="C35" s="11">
        <f>C36</f>
        <v>110</v>
      </c>
    </row>
    <row r="36" spans="1:3" ht="52.5" customHeight="1">
      <c r="A36" s="21" t="s">
        <v>45</v>
      </c>
      <c r="B36" s="31" t="s">
        <v>46</v>
      </c>
      <c r="C36" s="14">
        <f>91.5+18.5</f>
        <v>110</v>
      </c>
    </row>
    <row r="37" spans="1:3" ht="15.75" customHeight="1" hidden="1">
      <c r="A37" s="32" t="s">
        <v>47</v>
      </c>
      <c r="B37" s="33" t="s">
        <v>48</v>
      </c>
      <c r="C37" s="11">
        <f>C39+C38</f>
        <v>0</v>
      </c>
    </row>
    <row r="38" spans="1:3" ht="15" customHeight="1" hidden="1">
      <c r="A38" s="19" t="s">
        <v>49</v>
      </c>
      <c r="B38" s="34" t="s">
        <v>50</v>
      </c>
      <c r="C38" s="14">
        <v>0</v>
      </c>
    </row>
    <row r="39" spans="1:3" ht="16.5" customHeight="1" hidden="1">
      <c r="A39" s="19" t="s">
        <v>51</v>
      </c>
      <c r="B39" s="35" t="s">
        <v>52</v>
      </c>
      <c r="C39" s="14">
        <f>10+25-35</f>
        <v>0</v>
      </c>
    </row>
    <row r="40" spans="1:3" ht="15.75" customHeight="1">
      <c r="A40" s="32" t="s">
        <v>53</v>
      </c>
      <c r="B40" s="36" t="s">
        <v>54</v>
      </c>
      <c r="C40" s="11">
        <f>SUM(C41:C42)</f>
        <v>435.70000000000005</v>
      </c>
    </row>
    <row r="41" spans="1:3" ht="51.75" customHeight="1">
      <c r="A41" s="12" t="s">
        <v>55</v>
      </c>
      <c r="B41" s="37" t="s">
        <v>56</v>
      </c>
      <c r="C41" s="14">
        <f>344.6+91.1</f>
        <v>435.70000000000005</v>
      </c>
    </row>
    <row r="42" spans="1:3" ht="26.25" customHeight="1" hidden="1">
      <c r="A42" s="19" t="s">
        <v>57</v>
      </c>
      <c r="B42" s="38" t="s">
        <v>58</v>
      </c>
      <c r="C42" s="14">
        <f>15-15</f>
        <v>0</v>
      </c>
    </row>
    <row r="43" spans="1:3" ht="15" customHeight="1" hidden="1">
      <c r="A43" s="32" t="s">
        <v>59</v>
      </c>
      <c r="B43" s="36" t="s">
        <v>60</v>
      </c>
      <c r="C43" s="11">
        <f>C44</f>
        <v>0</v>
      </c>
    </row>
    <row r="44" spans="1:3" ht="24" customHeight="1" hidden="1">
      <c r="A44" s="21" t="s">
        <v>61</v>
      </c>
      <c r="B44" s="39" t="s">
        <v>62</v>
      </c>
      <c r="C44" s="14">
        <v>0</v>
      </c>
    </row>
    <row r="45" spans="1:3" ht="15.75" customHeight="1" hidden="1">
      <c r="A45" s="32" t="s">
        <v>63</v>
      </c>
      <c r="B45" s="36" t="s">
        <v>64</v>
      </c>
      <c r="C45" s="11">
        <v>0</v>
      </c>
    </row>
    <row r="46" spans="1:3" ht="15.75" customHeight="1">
      <c r="A46" s="32" t="s">
        <v>65</v>
      </c>
      <c r="B46" s="36" t="s">
        <v>66</v>
      </c>
      <c r="C46" s="11">
        <f>C47</f>
        <v>24.2</v>
      </c>
    </row>
    <row r="47" spans="1:3" ht="15" customHeight="1">
      <c r="A47" s="40" t="s">
        <v>67</v>
      </c>
      <c r="B47" s="37" t="s">
        <v>68</v>
      </c>
      <c r="C47" s="14">
        <f>4+16+4.2</f>
        <v>24.2</v>
      </c>
    </row>
    <row r="48" spans="1:3" ht="16.5" customHeight="1">
      <c r="A48" s="32" t="s">
        <v>69</v>
      </c>
      <c r="B48" s="36" t="s">
        <v>70</v>
      </c>
      <c r="C48" s="11">
        <f>C49+C71</f>
        <v>16966.4</v>
      </c>
    </row>
    <row r="49" spans="1:3" ht="23.25" customHeight="1">
      <c r="A49" s="32" t="s">
        <v>71</v>
      </c>
      <c r="B49" s="36" t="s">
        <v>72</v>
      </c>
      <c r="C49" s="11">
        <f>C50+C53+C60+C63</f>
        <v>16930.2</v>
      </c>
    </row>
    <row r="50" spans="1:3" ht="17.25" customHeight="1">
      <c r="A50" s="54" t="s">
        <v>85</v>
      </c>
      <c r="B50" s="53" t="s">
        <v>81</v>
      </c>
      <c r="C50" s="14">
        <f>C51+C52</f>
        <v>6022.7</v>
      </c>
    </row>
    <row r="51" spans="1:3" ht="18" customHeight="1">
      <c r="A51" s="12" t="s">
        <v>73</v>
      </c>
      <c r="B51" s="44" t="s">
        <v>77</v>
      </c>
      <c r="C51" s="14">
        <v>6022.7</v>
      </c>
    </row>
    <row r="52" spans="1:3" ht="17.25" customHeight="1" hidden="1">
      <c r="A52" s="12"/>
      <c r="B52" s="41" t="s">
        <v>74</v>
      </c>
      <c r="C52" s="14">
        <v>0</v>
      </c>
    </row>
    <row r="53" spans="1:3" ht="19.5" customHeight="1">
      <c r="A53" s="42" t="s">
        <v>86</v>
      </c>
      <c r="B53" s="39" t="s">
        <v>75</v>
      </c>
      <c r="C53" s="14">
        <f>SUM(C54:C59)</f>
        <v>7357.6</v>
      </c>
    </row>
    <row r="54" spans="1:3" ht="27" customHeight="1">
      <c r="A54" s="42" t="s">
        <v>73</v>
      </c>
      <c r="B54" s="43" t="s">
        <v>84</v>
      </c>
      <c r="C54" s="14">
        <v>599</v>
      </c>
    </row>
    <row r="55" spans="1:3" ht="27" customHeight="1" hidden="1">
      <c r="A55" s="42"/>
      <c r="B55" s="26" t="s">
        <v>95</v>
      </c>
      <c r="C55" s="45">
        <f>109.4-109.4</f>
        <v>0</v>
      </c>
    </row>
    <row r="56" spans="1:3" ht="42" customHeight="1">
      <c r="A56" s="42"/>
      <c r="B56" s="26" t="s">
        <v>99</v>
      </c>
      <c r="C56" s="45">
        <v>1150.8</v>
      </c>
    </row>
    <row r="57" spans="1:3" ht="16.5" customHeight="1">
      <c r="A57" s="42"/>
      <c r="B57" s="26" t="s">
        <v>98</v>
      </c>
      <c r="C57" s="45">
        <v>545.8</v>
      </c>
    </row>
    <row r="58" spans="1:3" ht="27.75" customHeight="1">
      <c r="A58" s="42"/>
      <c r="B58" s="26" t="s">
        <v>101</v>
      </c>
      <c r="C58" s="45">
        <v>4000</v>
      </c>
    </row>
    <row r="59" spans="1:3" ht="39.75" customHeight="1">
      <c r="A59" s="42"/>
      <c r="B59" s="26" t="s">
        <v>102</v>
      </c>
      <c r="C59" s="45">
        <v>1062</v>
      </c>
    </row>
    <row r="60" spans="1:3" ht="18.75" customHeight="1">
      <c r="A60" s="42" t="s">
        <v>87</v>
      </c>
      <c r="B60" s="44" t="s">
        <v>82</v>
      </c>
      <c r="C60" s="45">
        <f>SUM(C61:C62)</f>
        <v>138.1</v>
      </c>
    </row>
    <row r="61" spans="1:3" ht="27" customHeight="1">
      <c r="A61" s="42" t="s">
        <v>73</v>
      </c>
      <c r="B61" s="44" t="s">
        <v>80</v>
      </c>
      <c r="C61" s="45">
        <v>1</v>
      </c>
    </row>
    <row r="62" spans="1:3" ht="18" customHeight="1">
      <c r="A62" s="12"/>
      <c r="B62" s="44" t="s">
        <v>79</v>
      </c>
      <c r="C62" s="45">
        <f>125.4+11.7</f>
        <v>137.1</v>
      </c>
    </row>
    <row r="63" spans="1:3" ht="20.25" customHeight="1">
      <c r="A63" s="42" t="s">
        <v>88</v>
      </c>
      <c r="B63" s="41" t="s">
        <v>76</v>
      </c>
      <c r="C63" s="45">
        <f>SUM(C64:C70)</f>
        <v>3411.8</v>
      </c>
    </row>
    <row r="64" spans="1:3" ht="19.5" customHeight="1">
      <c r="A64" s="46" t="s">
        <v>73</v>
      </c>
      <c r="B64" s="52" t="s">
        <v>78</v>
      </c>
      <c r="C64" s="47">
        <f>703.9+31.4</f>
        <v>735.3</v>
      </c>
    </row>
    <row r="65" spans="1:3" ht="19.5" customHeight="1">
      <c r="A65" s="46"/>
      <c r="B65" s="52" t="s">
        <v>100</v>
      </c>
      <c r="C65" s="63">
        <v>500</v>
      </c>
    </row>
    <row r="66" spans="1:3" ht="19.5" customHeight="1">
      <c r="A66" s="46"/>
      <c r="B66" s="52" t="s">
        <v>97</v>
      </c>
      <c r="C66" s="47">
        <f>299.5+299.5+107.7</f>
        <v>706.7</v>
      </c>
    </row>
    <row r="67" spans="1:3" ht="19.5" customHeight="1">
      <c r="A67" s="46"/>
      <c r="B67" s="52" t="s">
        <v>103</v>
      </c>
      <c r="C67" s="47">
        <v>290</v>
      </c>
    </row>
    <row r="68" spans="1:3" ht="26.25" customHeight="1">
      <c r="A68" s="46"/>
      <c r="B68" s="52" t="s">
        <v>105</v>
      </c>
      <c r="C68" s="47">
        <v>66</v>
      </c>
    </row>
    <row r="69" spans="1:3" ht="38.25" customHeight="1">
      <c r="A69" s="46"/>
      <c r="B69" s="52" t="s">
        <v>106</v>
      </c>
      <c r="C69" s="47">
        <v>990</v>
      </c>
    </row>
    <row r="70" spans="1:3" ht="26.25" customHeight="1">
      <c r="A70" s="46"/>
      <c r="B70" s="52" t="s">
        <v>104</v>
      </c>
      <c r="C70" s="47">
        <v>123.8</v>
      </c>
    </row>
    <row r="71" spans="1:3" ht="16.5" customHeight="1">
      <c r="A71" s="23" t="s">
        <v>89</v>
      </c>
      <c r="B71" s="55" t="s">
        <v>90</v>
      </c>
      <c r="C71" s="56">
        <f>SUM(C72:C73)</f>
        <v>36.2</v>
      </c>
    </row>
    <row r="72" spans="1:3" ht="29.25" customHeight="1">
      <c r="A72" s="60" t="s">
        <v>91</v>
      </c>
      <c r="B72" s="61" t="s">
        <v>92</v>
      </c>
      <c r="C72" s="62">
        <f>10.8+4.9+0.5</f>
        <v>16.200000000000003</v>
      </c>
    </row>
    <row r="73" spans="1:3" ht="15.75" customHeight="1" thickBot="1">
      <c r="A73" s="57" t="s">
        <v>94</v>
      </c>
      <c r="B73" s="58" t="s">
        <v>93</v>
      </c>
      <c r="C73" s="59">
        <v>20</v>
      </c>
    </row>
    <row r="74" spans="1:3" s="51" customFormat="1" ht="15.75" customHeight="1" thickBot="1">
      <c r="A74" s="48" t="s">
        <v>83</v>
      </c>
      <c r="B74" s="49"/>
      <c r="C74" s="50">
        <f>C48+C18</f>
        <v>20565.2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2018-11-26T07:46:19Z</cp:lastPrinted>
  <dcterms:created xsi:type="dcterms:W3CDTF">2005-12-20T08:48:21Z</dcterms:created>
  <dcterms:modified xsi:type="dcterms:W3CDTF">2018-11-26T07:46:26Z</dcterms:modified>
  <cp:category/>
  <cp:version/>
  <cp:contentType/>
  <cp:contentStatus/>
</cp:coreProperties>
</file>