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120" windowWidth="7800" windowHeight="1065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<sst xmlns="http://schemas.openxmlformats.org/spreadsheetml/2006/main" count="40" uniqueCount="40">
  <si>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</si>
  <si>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</si>
  <si>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</si>
  <si>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</si>
  <si>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</si>
  <si>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</si>
  <si>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</si>
  <si>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</si>
  <si>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</si>
  <si>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</si>
  <si>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</si>
  <si>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</si>
  <si>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</si>
  <si>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</si>
  <si>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Транспортный налог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</si>
  <si>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</si>
  <si>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</si>
  <si>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</si>
  <si>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</si>
  <si>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Возврат остатков межбюджетных трансфертов</t>
  </si>
  <si>
    <t>налоговые и неналоговые</t>
  </si>
  <si>
    <t>общая</t>
  </si>
  <si>
    <t>Прочие поступления от использования имущества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</si>
  <si>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</si>
  <si>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</si>
  <si>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</si>
  <si>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</si>
  <si>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Факт 2013 год</t>
  </si>
  <si>
    <t>План 2014 г.</t>
  </si>
  <si>
    <t>к плану 2014 г.</t>
  </si>
  <si>
    <t xml:space="preserve">структура факт 2014 </t>
  </si>
  <si>
    <t>Аренда имущества</t>
  </si>
  <si>
    <t>Прочие доходы от оказания платных услуг (работ) и компенсации затрат государства</t>
  </si>
  <si>
    <t>Доходы от уплаты акцизов на нефтепродукты</t>
  </si>
  <si>
    <t>Исполнение доходной части бюджета Гостицкого сельского поселения на 01.10.2014 г.</t>
  </si>
  <si>
    <t>Факт 9 мес.   2013 г.</t>
  </si>
  <si>
    <t>План 9 мес.    2014 г.</t>
  </si>
  <si>
    <t>Факт 19 мес.   2014 г.</t>
  </si>
  <si>
    <t>к плану       9 мес.    2014 г.</t>
  </si>
  <si>
    <t>к факту      9 мес.  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</si>
</sst>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2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Narrow"/>
      <family val="2"/>
    </font>
    <font>
      <b/>
      <sz val="10"/>
      <name val="Arial Cyr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70" fontId="17" fillId="0" borderId="3" xfId="0" applyNumberFormat="1" applyFont="1" applyFill="1" applyBorder="1" applyAlignment="1">
      <alignment horizontal="right" vertical="center" wrapText="1"/>
    </xf>
    <xf numFmtId="170" fontId="17" fillId="0" borderId="4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horizontal="right" vertical="center" wrapText="1"/>
    </xf>
    <xf numFmtId="170" fontId="18" fillId="0" borderId="3" xfId="0" applyNumberFormat="1" applyFont="1" applyFill="1" applyBorder="1" applyAlignment="1">
      <alignment horizontal="right" vertical="center" wrapText="1"/>
    </xf>
    <xf numFmtId="170" fontId="18" fillId="0" borderId="4" xfId="0" applyNumberFormat="1" applyFont="1" applyFill="1" applyBorder="1" applyAlignment="1">
      <alignment horizontal="right" vertical="center" wrapText="1"/>
    </xf>
    <xf numFmtId="170" fontId="18" fillId="0" borderId="1" xfId="0" applyNumberFormat="1" applyFont="1" applyFill="1" applyBorder="1" applyAlignment="1">
      <alignment horizontal="right" vertical="center" wrapText="1"/>
    </xf>
    <xf numFmtId="170" fontId="18" fillId="0" borderId="5" xfId="0" applyNumberFormat="1" applyFont="1" applyFill="1" applyBorder="1" applyAlignment="1">
      <alignment horizontal="right" vertical="center" wrapText="1"/>
    </xf>
    <xf numFmtId="170" fontId="18" fillId="0" borderId="6" xfId="0" applyNumberFormat="1" applyFont="1" applyFill="1" applyBorder="1" applyAlignment="1">
      <alignment horizontal="right" vertical="center" wrapText="1"/>
    </xf>
    <xf numFmtId="170" fontId="17" fillId="0" borderId="5" xfId="0" applyNumberFormat="1" applyFont="1" applyFill="1" applyBorder="1" applyAlignment="1">
      <alignment horizontal="right" vertical="center" wrapText="1"/>
    </xf>
    <xf numFmtId="170" fontId="17" fillId="0" borderId="6" xfId="0" applyNumberFormat="1" applyFont="1" applyFill="1" applyBorder="1" applyAlignment="1">
      <alignment horizontal="right" vertical="center" wrapText="1"/>
    </xf>
    <xf numFmtId="170" fontId="19" fillId="0" borderId="7" xfId="0" applyNumberFormat="1" applyFont="1" applyFill="1" applyBorder="1" applyAlignment="1">
      <alignment horizontal="right" vertical="center" wrapText="1"/>
    </xf>
    <xf numFmtId="170" fontId="19" fillId="0" borderId="8" xfId="0" applyNumberFormat="1" applyFont="1" applyFill="1" applyBorder="1" applyAlignment="1">
      <alignment horizontal="right" vertical="center" wrapText="1"/>
    </xf>
    <xf numFmtId="170" fontId="17" fillId="0" borderId="9" xfId="0" applyNumberFormat="1" applyFont="1" applyFill="1" applyBorder="1" applyAlignment="1">
      <alignment horizontal="right" vertical="center" wrapText="1"/>
    </xf>
    <xf numFmtId="170" fontId="17" fillId="0" borderId="10" xfId="0" applyNumberFormat="1" applyFont="1" applyFill="1" applyBorder="1" applyAlignment="1">
      <alignment horizontal="right" vertical="center" wrapText="1"/>
    </xf>
    <xf numFmtId="170" fontId="17" fillId="0" borderId="11" xfId="0" applyNumberFormat="1" applyFont="1" applyFill="1" applyBorder="1" applyAlignment="1">
      <alignment horizontal="right" vertical="center" wrapText="1"/>
    </xf>
    <xf numFmtId="49" fontId="20" fillId="0" borderId="7" xfId="0" applyNumberFormat="1" applyFont="1" applyBorder="1" applyAlignment="1">
      <alignment horizontal="left" vertical="center"/>
    </xf>
    <xf numFmtId="170" fontId="20" fillId="0" borderId="7" xfId="0" applyNumberFormat="1" applyFont="1" applyFill="1" applyBorder="1" applyAlignment="1">
      <alignment horizontal="right" vertical="center" wrapText="1"/>
    </xf>
    <xf numFmtId="170" fontId="20" fillId="0" borderId="12" xfId="0" applyNumberFormat="1" applyFont="1" applyFill="1" applyBorder="1" applyAlignment="1">
      <alignment horizontal="right" vertical="center" wrapText="1"/>
    </xf>
    <xf numFmtId="170" fontId="20" fillId="0" borderId="13" xfId="0" applyNumberFormat="1" applyFont="1" applyFill="1" applyBorder="1" applyAlignment="1">
      <alignment horizontal="right" vertical="center" wrapText="1"/>
    </xf>
    <xf numFmtId="165" fontId="21" fillId="0" borderId="14" xfId="0" applyNumberFormat="1" applyFont="1" applyBorder="1" applyAlignment="1">
      <alignment horizontal="left" vertical="center"/>
    </xf>
    <xf numFmtId="170" fontId="21" fillId="0" borderId="2" xfId="0" applyNumberFormat="1" applyFont="1" applyFill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left" vertical="center"/>
    </xf>
    <xf numFmtId="49" fontId="21" fillId="0" borderId="14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left" vertical="center"/>
    </xf>
    <xf numFmtId="170" fontId="21" fillId="0" borderId="16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Border="1" applyAlignment="1">
      <alignment horizontal="left" vertical="center"/>
    </xf>
    <xf numFmtId="49" fontId="21" fillId="0" borderId="18" xfId="0" applyNumberFormat="1" applyFont="1" applyBorder="1" applyAlignment="1">
      <alignment horizontal="left" vertical="center"/>
    </xf>
    <xf numFmtId="170" fontId="21" fillId="0" borderId="19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/>
    </xf>
    <xf numFmtId="4" fontId="21" fillId="0" borderId="0" xfId="0" applyNumberFormat="1" applyFont="1" applyBorder="1" applyAlignment="1">
      <alignment horizontal="right" vertical="center" wrapText="1"/>
    </xf>
    <xf numFmtId="164" fontId="15" fillId="0" borderId="13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0" fontId="3" fillId="0" borderId="13" xfId="0" applyFont="1" applyBorder="1" applyAlignment="1">
      <alignment/>
    </xf>
    <xf numFmtId="170" fontId="2" fillId="0" borderId="2" xfId="0" applyNumberFormat="1" applyFont="1" applyFill="1" applyBorder="1" applyAlignment="1">
      <alignment horizontal="right" vertical="center" wrapText="1"/>
    </xf>
    <xf numFmtId="170" fontId="2" fillId="0" borderId="16" xfId="0" applyNumberFormat="1" applyFont="1" applyFill="1" applyBorder="1" applyAlignment="1">
      <alignment horizontal="right" vertical="center" wrapText="1"/>
    </xf>
    <xf numFmtId="170" fontId="2" fillId="0" borderId="19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1" fillId="0" borderId="21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A19" sqref="A19:IV19"/>
    </sheetView>
  </sheetViews>
  <sheetFormatPr defaultColWidth="9.00390625" defaultRowHeight="12.75"/>
  <cols>
    <col min="1" max="1" width="42.625" style="0" customWidth="1"/>
    <col min="2" max="2" width="12.75390625" style="0" customWidth="1"/>
    <col min="3" max="3" width="11.875" style="0" customWidth="1"/>
    <col min="4" max="4" width="12.25390625" style="0" customWidth="1"/>
    <col min="5" max="5" width="11.75390625" style="0" customWidth="1"/>
    <col min="6" max="6" width="11.00390625" style="0" customWidth="1"/>
    <col min="7" max="7" width="9.00390625" style="0" customWidth="1"/>
    <col min="8" max="9" width="8.125" style="0" customWidth="1"/>
    <col min="10" max="10" width="11.375" style="0" customWidth="1"/>
  </cols>
  <sheetData>
    <row r="1" spans="1:10" s="11" customFormat="1" ht="18">
      <c r="A1" s="9" t="s">
        <v>34</v>
      </c>
      <c r="B1" s="10"/>
      <c r="C1" s="10"/>
      <c r="D1" s="10"/>
      <c r="E1" s="10"/>
      <c r="F1" s="10"/>
      <c r="G1" s="10"/>
      <c r="H1" s="56" t="s">
        <v>25</v>
      </c>
      <c r="I1" s="57"/>
      <c r="J1" s="57"/>
    </row>
    <row r="2" spans="1:10" ht="15.75">
      <c r="A2" s="12"/>
      <c r="B2" s="1"/>
      <c r="C2" s="1"/>
      <c r="D2" s="1"/>
      <c r="E2" s="1"/>
      <c r="F2" s="1"/>
      <c r="G2" s="1"/>
      <c r="H2" s="1"/>
      <c r="I2" s="1"/>
      <c r="J2" s="2"/>
    </row>
    <row r="3" spans="1:10" ht="15" customHeight="1" thickBot="1">
      <c r="A3" s="6"/>
      <c r="D3" s="3"/>
      <c r="E3" s="3"/>
      <c r="F3" s="3"/>
      <c r="G3" s="3"/>
      <c r="H3" s="3" t="s">
        <v>12</v>
      </c>
      <c r="I3" s="15" t="s">
        <v>24</v>
      </c>
      <c r="J3" s="7"/>
    </row>
    <row r="4" spans="1:11" ht="21" customHeight="1">
      <c r="A4" s="58" t="s">
        <v>0</v>
      </c>
      <c r="B4" s="60" t="s">
        <v>27</v>
      </c>
      <c r="C4" s="62" t="s">
        <v>35</v>
      </c>
      <c r="D4" s="62" t="s">
        <v>28</v>
      </c>
      <c r="E4" s="62" t="s">
        <v>36</v>
      </c>
      <c r="F4" s="62" t="s">
        <v>37</v>
      </c>
      <c r="G4" s="66" t="s">
        <v>10</v>
      </c>
      <c r="H4" s="67"/>
      <c r="I4" s="68"/>
      <c r="J4" s="64" t="s">
        <v>30</v>
      </c>
      <c r="K4" s="65"/>
    </row>
    <row r="5" spans="1:11" ht="33.75" customHeight="1">
      <c r="A5" s="59"/>
      <c r="B5" s="61"/>
      <c r="C5" s="63"/>
      <c r="D5" s="63"/>
      <c r="E5" s="63"/>
      <c r="F5" s="63"/>
      <c r="G5" s="16" t="s">
        <v>29</v>
      </c>
      <c r="H5" s="14" t="s">
        <v>38</v>
      </c>
      <c r="I5" s="13" t="s">
        <v>39</v>
      </c>
      <c r="J5" s="18" t="s">
        <v>20</v>
      </c>
      <c r="K5" s="19" t="s">
        <v>21</v>
      </c>
    </row>
    <row r="6" spans="1:11" ht="14.25" customHeight="1">
      <c r="A6" s="39" t="s">
        <v>5</v>
      </c>
      <c r="B6" s="53">
        <v>936.9</v>
      </c>
      <c r="C6" s="40">
        <v>673.1</v>
      </c>
      <c r="D6" s="40">
        <v>1070.6</v>
      </c>
      <c r="E6" s="40">
        <v>790.6</v>
      </c>
      <c r="F6" s="40">
        <v>689.5</v>
      </c>
      <c r="G6" s="20">
        <f>F6/D6*100</f>
        <v>64.40313842705025</v>
      </c>
      <c r="H6" s="21">
        <f>F6/E6*100</f>
        <v>87.21224386541867</v>
      </c>
      <c r="I6" s="22">
        <f>F6/C6*100</f>
        <v>102.4364878918437</v>
      </c>
      <c r="J6" s="5">
        <f aca="true" t="shared" si="0" ref="J6:J16">F6/$F$21*100</f>
        <v>23.338072028161385</v>
      </c>
      <c r="K6" s="5">
        <f>F6/$F$28*100</f>
        <v>112.99573910193384</v>
      </c>
    </row>
    <row r="7" spans="1:11" ht="15.75" customHeight="1">
      <c r="A7" s="41" t="s">
        <v>33</v>
      </c>
      <c r="B7" s="53">
        <v>0</v>
      </c>
      <c r="C7" s="40">
        <v>0</v>
      </c>
      <c r="D7" s="40">
        <v>350.6</v>
      </c>
      <c r="E7" s="40">
        <v>262</v>
      </c>
      <c r="F7" s="40">
        <v>200.6</v>
      </c>
      <c r="G7" s="20">
        <f>F7/D7*100</f>
        <v>57.216200798630915</v>
      </c>
      <c r="H7" s="21">
        <f aca="true" t="shared" si="1" ref="H7:H28">F7/E7*100</f>
        <v>76.5648854961832</v>
      </c>
      <c r="I7" s="25" t="e">
        <f aca="true" t="shared" si="2" ref="I7:I28">F7/C7*100</f>
        <v>#DIV/0!</v>
      </c>
      <c r="J7" s="5">
        <f t="shared" si="0"/>
        <v>6.789872732196045</v>
      </c>
      <c r="K7" s="5">
        <f>F7/$F$28*100</f>
        <v>32.87446738774173</v>
      </c>
    </row>
    <row r="8" spans="1:11" ht="15.75" customHeight="1">
      <c r="A8" s="41" t="s">
        <v>1</v>
      </c>
      <c r="B8" s="53">
        <v>19.9</v>
      </c>
      <c r="C8" s="40">
        <v>13.4</v>
      </c>
      <c r="D8" s="40">
        <v>45.6</v>
      </c>
      <c r="E8" s="40">
        <v>25.6</v>
      </c>
      <c r="F8" s="40">
        <v>36.4</v>
      </c>
      <c r="G8" s="20">
        <f aca="true" t="shared" si="3" ref="G8:G28">F8/D8*100</f>
        <v>79.82456140350877</v>
      </c>
      <c r="H8" s="21">
        <f t="shared" si="1"/>
        <v>142.18749999999997</v>
      </c>
      <c r="I8" s="22">
        <f t="shared" si="2"/>
        <v>271.6417910447761</v>
      </c>
      <c r="J8" s="5">
        <f t="shared" si="0"/>
        <v>1.232060655293799</v>
      </c>
      <c r="K8" s="5">
        <f aca="true" t="shared" si="4" ref="K8:K28">F8/$F$28*100</f>
        <v>5.965257292690922</v>
      </c>
    </row>
    <row r="9" spans="1:11" ht="15.75" customHeight="1">
      <c r="A9" s="41" t="s">
        <v>14</v>
      </c>
      <c r="B9" s="53">
        <v>590.9</v>
      </c>
      <c r="C9" s="40">
        <v>283.5</v>
      </c>
      <c r="D9" s="40">
        <v>586.4</v>
      </c>
      <c r="E9" s="40">
        <v>314.4</v>
      </c>
      <c r="F9" s="40">
        <v>386.4</v>
      </c>
      <c r="G9" s="20">
        <f t="shared" si="3"/>
        <v>65.89358799454297</v>
      </c>
      <c r="H9" s="21">
        <f t="shared" si="1"/>
        <v>122.90076335877862</v>
      </c>
      <c r="I9" s="22">
        <f t="shared" si="2"/>
        <v>136.2962962962963</v>
      </c>
      <c r="J9" s="5">
        <f t="shared" si="0"/>
        <v>13.07879772542648</v>
      </c>
      <c r="K9" s="5">
        <f t="shared" si="4"/>
        <v>63.32350049164211</v>
      </c>
    </row>
    <row r="10" spans="1:11" ht="17.25" customHeight="1">
      <c r="A10" s="41" t="s">
        <v>2</v>
      </c>
      <c r="B10" s="53">
        <v>915</v>
      </c>
      <c r="C10" s="40">
        <v>621.5</v>
      </c>
      <c r="D10" s="40">
        <v>658.5</v>
      </c>
      <c r="E10" s="40">
        <v>468.5</v>
      </c>
      <c r="F10" s="40">
        <v>435.9</v>
      </c>
      <c r="G10" s="20">
        <f t="shared" si="3"/>
        <v>66.19589977220957</v>
      </c>
      <c r="H10" s="21">
        <f t="shared" si="1"/>
        <v>93.04162219850586</v>
      </c>
      <c r="I10" s="22">
        <f t="shared" si="2"/>
        <v>70.13676588897827</v>
      </c>
      <c r="J10" s="5">
        <f t="shared" si="0"/>
        <v>14.754264825345246</v>
      </c>
      <c r="K10" s="5">
        <f t="shared" si="4"/>
        <v>71.43559488692233</v>
      </c>
    </row>
    <row r="11" spans="1:11" ht="14.25" customHeight="1">
      <c r="A11" s="41" t="s">
        <v>11</v>
      </c>
      <c r="B11" s="53">
        <v>12.2</v>
      </c>
      <c r="C11" s="40">
        <v>11</v>
      </c>
      <c r="D11" s="40">
        <v>28.8</v>
      </c>
      <c r="E11" s="40">
        <v>21.8</v>
      </c>
      <c r="F11" s="40">
        <v>9.9</v>
      </c>
      <c r="G11" s="20">
        <f t="shared" si="3"/>
        <v>34.375</v>
      </c>
      <c r="H11" s="21">
        <f t="shared" si="1"/>
        <v>45.412844036697244</v>
      </c>
      <c r="I11" s="22">
        <f t="shared" si="2"/>
        <v>90</v>
      </c>
      <c r="J11" s="5">
        <f t="shared" si="0"/>
        <v>0.335093419983753</v>
      </c>
      <c r="K11" s="5">
        <f t="shared" si="4"/>
        <v>1.6224188790560479</v>
      </c>
    </row>
    <row r="12" spans="1:11" ht="16.5" customHeight="1">
      <c r="A12" s="42" t="s">
        <v>17</v>
      </c>
      <c r="B12" s="53">
        <v>889.9</v>
      </c>
      <c r="C12" s="40">
        <v>778.2</v>
      </c>
      <c r="D12" s="40">
        <v>750</v>
      </c>
      <c r="E12" s="40">
        <v>560</v>
      </c>
      <c r="F12" s="40">
        <v>408.4</v>
      </c>
      <c r="G12" s="20">
        <f t="shared" si="3"/>
        <v>54.45333333333333</v>
      </c>
      <c r="H12" s="21">
        <f t="shared" si="1"/>
        <v>72.92857142857142</v>
      </c>
      <c r="I12" s="22">
        <f t="shared" si="2"/>
        <v>52.48008224106913</v>
      </c>
      <c r="J12" s="5">
        <f t="shared" si="0"/>
        <v>13.82344976983482</v>
      </c>
      <c r="K12" s="5">
        <f t="shared" si="4"/>
        <v>66.92887577843332</v>
      </c>
    </row>
    <row r="13" spans="1:11" ht="16.5" customHeight="1">
      <c r="A13" s="41" t="s">
        <v>31</v>
      </c>
      <c r="B13" s="53">
        <v>591.4</v>
      </c>
      <c r="C13" s="40">
        <v>378.2</v>
      </c>
      <c r="D13" s="40">
        <v>684.6</v>
      </c>
      <c r="E13" s="40">
        <v>513.5</v>
      </c>
      <c r="F13" s="40">
        <v>387.5</v>
      </c>
      <c r="G13" s="20">
        <f t="shared" si="3"/>
        <v>56.60239555945077</v>
      </c>
      <c r="H13" s="21">
        <f t="shared" si="1"/>
        <v>75.46251217137294</v>
      </c>
      <c r="I13" s="22">
        <f t="shared" si="2"/>
        <v>102.45901639344264</v>
      </c>
      <c r="J13" s="5">
        <f t="shared" si="0"/>
        <v>13.116030327646897</v>
      </c>
      <c r="K13" s="5">
        <f t="shared" si="4"/>
        <v>63.503769255981666</v>
      </c>
    </row>
    <row r="14" spans="1:11" ht="16.5" customHeight="1">
      <c r="A14" s="41" t="s">
        <v>22</v>
      </c>
      <c r="B14" s="53">
        <v>83</v>
      </c>
      <c r="C14" s="40">
        <v>62.1</v>
      </c>
      <c r="D14" s="40">
        <v>81.8</v>
      </c>
      <c r="E14" s="40">
        <v>74.4</v>
      </c>
      <c r="F14" s="40">
        <v>69.3</v>
      </c>
      <c r="G14" s="20">
        <f t="shared" si="3"/>
        <v>84.71882640586797</v>
      </c>
      <c r="H14" s="21">
        <f t="shared" si="1"/>
        <v>93.14516129032256</v>
      </c>
      <c r="I14" s="22">
        <f t="shared" si="2"/>
        <v>111.5942028985507</v>
      </c>
      <c r="J14" s="5">
        <f t="shared" si="0"/>
        <v>2.345653939886271</v>
      </c>
      <c r="K14" s="5">
        <f t="shared" si="4"/>
        <v>11.356932153392334</v>
      </c>
    </row>
    <row r="15" spans="1:11" ht="25.5" customHeight="1">
      <c r="A15" s="42" t="s">
        <v>32</v>
      </c>
      <c r="B15" s="53">
        <v>22.5</v>
      </c>
      <c r="C15" s="40">
        <v>0</v>
      </c>
      <c r="D15" s="40">
        <v>0</v>
      </c>
      <c r="E15" s="40">
        <v>0</v>
      </c>
      <c r="F15" s="40">
        <v>0</v>
      </c>
      <c r="G15" s="23" t="e">
        <f t="shared" si="3"/>
        <v>#DIV/0!</v>
      </c>
      <c r="H15" s="24" t="e">
        <f t="shared" si="1"/>
        <v>#DIV/0!</v>
      </c>
      <c r="I15" s="25" t="e">
        <f t="shared" si="2"/>
        <v>#DIV/0!</v>
      </c>
      <c r="J15" s="5">
        <f t="shared" si="0"/>
        <v>0</v>
      </c>
      <c r="K15" s="5">
        <f t="shared" si="4"/>
        <v>0</v>
      </c>
    </row>
    <row r="16" spans="1:11" ht="15" customHeight="1">
      <c r="A16" s="43" t="s">
        <v>18</v>
      </c>
      <c r="B16" s="54">
        <v>484.2</v>
      </c>
      <c r="C16" s="44">
        <v>133.1</v>
      </c>
      <c r="D16" s="44">
        <v>1000</v>
      </c>
      <c r="E16" s="44">
        <v>270</v>
      </c>
      <c r="F16" s="44">
        <v>269.3</v>
      </c>
      <c r="G16" s="20">
        <f t="shared" si="3"/>
        <v>26.93</v>
      </c>
      <c r="H16" s="21">
        <f t="shared" si="1"/>
        <v>99.74074074074075</v>
      </c>
      <c r="I16" s="22">
        <f t="shared" si="2"/>
        <v>202.3290758827949</v>
      </c>
      <c r="J16" s="5">
        <f t="shared" si="0"/>
        <v>9.11521797996209</v>
      </c>
      <c r="K16" s="5">
        <f t="shared" si="4"/>
        <v>44.13307112422158</v>
      </c>
    </row>
    <row r="17" spans="1:11" ht="15" customHeight="1">
      <c r="A17" s="43" t="s">
        <v>13</v>
      </c>
      <c r="B17" s="54">
        <v>12</v>
      </c>
      <c r="C17" s="44">
        <v>12</v>
      </c>
      <c r="D17" s="44">
        <v>75</v>
      </c>
      <c r="E17" s="44">
        <v>55</v>
      </c>
      <c r="F17" s="44">
        <v>16</v>
      </c>
      <c r="G17" s="20">
        <f t="shared" si="3"/>
        <v>21.333333333333336</v>
      </c>
      <c r="H17" s="21">
        <f t="shared" si="1"/>
        <v>29.09090909090909</v>
      </c>
      <c r="I17" s="22">
        <f t="shared" si="2"/>
        <v>133.33333333333331</v>
      </c>
      <c r="J17" s="5">
        <f>F17/$F$21*100</f>
        <v>0.5415651232060654</v>
      </c>
      <c r="K17" s="5">
        <f t="shared" si="4"/>
        <v>2.6220911176663395</v>
      </c>
    </row>
    <row r="18" spans="1:11" ht="17.25" customHeight="1">
      <c r="A18" s="43" t="s">
        <v>3</v>
      </c>
      <c r="B18" s="54">
        <v>5.9</v>
      </c>
      <c r="C18" s="44">
        <v>5.7</v>
      </c>
      <c r="D18" s="44">
        <v>4.2</v>
      </c>
      <c r="E18" s="44">
        <v>3</v>
      </c>
      <c r="F18" s="44">
        <v>1.7</v>
      </c>
      <c r="G18" s="20">
        <f t="shared" si="3"/>
        <v>40.476190476190474</v>
      </c>
      <c r="H18" s="21">
        <f t="shared" si="1"/>
        <v>56.666666666666664</v>
      </c>
      <c r="I18" s="22">
        <f t="shared" si="2"/>
        <v>29.82456140350877</v>
      </c>
      <c r="J18" s="5">
        <f>F18/$F$21*100</f>
        <v>0.05754129434064445</v>
      </c>
      <c r="K18" s="5">
        <f t="shared" si="4"/>
        <v>0.2785971812520486</v>
      </c>
    </row>
    <row r="19" spans="1:11" ht="17.25" customHeight="1" hidden="1">
      <c r="A19" s="43" t="s">
        <v>7</v>
      </c>
      <c r="B19" s="54">
        <v>0</v>
      </c>
      <c r="C19" s="44">
        <v>0</v>
      </c>
      <c r="D19" s="44">
        <v>0</v>
      </c>
      <c r="E19" s="44">
        <v>0</v>
      </c>
      <c r="F19" s="44">
        <v>0</v>
      </c>
      <c r="G19" s="26" t="e">
        <f>F19/D19*100</f>
        <v>#DIV/0!</v>
      </c>
      <c r="H19" s="27" t="e">
        <f>F19/E19*100</f>
        <v>#DIV/0!</v>
      </c>
      <c r="I19" s="25" t="e">
        <f>F19/C19*100</f>
        <v>#DIV/0!</v>
      </c>
      <c r="J19" s="5">
        <f>F19/$F$21*100</f>
        <v>0</v>
      </c>
      <c r="K19" s="5">
        <f t="shared" si="4"/>
        <v>0</v>
      </c>
    </row>
    <row r="20" spans="1:11" ht="17.25" customHeight="1" thickBot="1">
      <c r="A20" s="45" t="s">
        <v>16</v>
      </c>
      <c r="B20" s="54">
        <v>238.9</v>
      </c>
      <c r="C20" s="44">
        <v>238.9</v>
      </c>
      <c r="D20" s="44">
        <v>43.5</v>
      </c>
      <c r="E20" s="44">
        <v>43.5</v>
      </c>
      <c r="F20" s="44">
        <v>43.5</v>
      </c>
      <c r="G20" s="28">
        <f t="shared" si="3"/>
        <v>100</v>
      </c>
      <c r="H20" s="29">
        <f t="shared" si="1"/>
        <v>100</v>
      </c>
      <c r="I20" s="22">
        <f t="shared" si="2"/>
        <v>18.208455420678106</v>
      </c>
      <c r="J20" s="5">
        <f>F20/$F$21*100</f>
        <v>1.4723801787164905</v>
      </c>
      <c r="K20" s="5">
        <f t="shared" si="4"/>
        <v>7.128810226155361</v>
      </c>
    </row>
    <row r="21" spans="1:11" ht="17.25" customHeight="1" thickBot="1">
      <c r="A21" s="35" t="s">
        <v>23</v>
      </c>
      <c r="B21" s="36">
        <f>SUM(B6:B20)</f>
        <v>4802.699999999999</v>
      </c>
      <c r="C21" s="36">
        <f>SUM(C6:C20)</f>
        <v>3210.6999999999994</v>
      </c>
      <c r="D21" s="36">
        <f>SUM(D6:D20)</f>
        <v>5379.6</v>
      </c>
      <c r="E21" s="36">
        <f>SUM(E6:E20)</f>
        <v>3402.2999999999997</v>
      </c>
      <c r="F21" s="36">
        <f>SUM(F6:F20)</f>
        <v>2954.4000000000005</v>
      </c>
      <c r="G21" s="31">
        <f t="shared" si="3"/>
        <v>54.91858130716039</v>
      </c>
      <c r="H21" s="30">
        <f t="shared" si="1"/>
        <v>86.83537606912974</v>
      </c>
      <c r="I21" s="30">
        <f t="shared" si="2"/>
        <v>92.01731709596042</v>
      </c>
      <c r="J21" s="50">
        <f>F21/$F$21*100</f>
        <v>100</v>
      </c>
      <c r="K21" s="51">
        <f t="shared" si="4"/>
        <v>484.1691248770897</v>
      </c>
    </row>
    <row r="22" spans="1:11" ht="13.5">
      <c r="A22" s="46" t="s">
        <v>8</v>
      </c>
      <c r="B22" s="55">
        <v>3822</v>
      </c>
      <c r="C22" s="47">
        <v>3439.8</v>
      </c>
      <c r="D22" s="47">
        <v>4192.7</v>
      </c>
      <c r="E22" s="47">
        <v>3862.6</v>
      </c>
      <c r="F22" s="47">
        <v>3862.6</v>
      </c>
      <c r="G22" s="32">
        <f t="shared" si="3"/>
        <v>92.12679180480359</v>
      </c>
      <c r="H22" s="33">
        <f t="shared" si="1"/>
        <v>100</v>
      </c>
      <c r="I22" s="34">
        <f t="shared" si="2"/>
        <v>112.29141229141229</v>
      </c>
      <c r="K22" s="5">
        <f t="shared" si="4"/>
        <v>633.0055719436252</v>
      </c>
    </row>
    <row r="23" spans="1:11" ht="13.5">
      <c r="A23" s="41" t="s">
        <v>9</v>
      </c>
      <c r="B23" s="53">
        <v>21959.7</v>
      </c>
      <c r="C23" s="40">
        <v>1808.7</v>
      </c>
      <c r="D23" s="40">
        <v>55600.9</v>
      </c>
      <c r="E23" s="40">
        <v>55600.9</v>
      </c>
      <c r="F23" s="40">
        <v>12301.7</v>
      </c>
      <c r="G23" s="32">
        <f t="shared" si="3"/>
        <v>22.125001573715533</v>
      </c>
      <c r="H23" s="21">
        <f>F23/E23*100</f>
        <v>22.125001573715533</v>
      </c>
      <c r="I23" s="22">
        <f>F23/C23*100</f>
        <v>680.1404323547299</v>
      </c>
      <c r="K23" s="5">
        <f t="shared" si="4"/>
        <v>2016.011143887251</v>
      </c>
    </row>
    <row r="24" spans="1:11" ht="13.5">
      <c r="A24" s="41" t="s">
        <v>6</v>
      </c>
      <c r="B24" s="53">
        <v>96.9</v>
      </c>
      <c r="C24" s="40">
        <v>95.9</v>
      </c>
      <c r="D24" s="40">
        <v>99.9</v>
      </c>
      <c r="E24" s="40">
        <v>99.9</v>
      </c>
      <c r="F24" s="40">
        <v>99.8</v>
      </c>
      <c r="G24" s="20">
        <f t="shared" si="3"/>
        <v>99.89989989989989</v>
      </c>
      <c r="H24" s="21">
        <f t="shared" si="1"/>
        <v>99.89989989989989</v>
      </c>
      <c r="I24" s="22">
        <f t="shared" si="2"/>
        <v>104.06673618352448</v>
      </c>
      <c r="K24" s="5">
        <f t="shared" si="4"/>
        <v>16.355293346443794</v>
      </c>
    </row>
    <row r="25" spans="1:11" ht="16.5" customHeight="1">
      <c r="A25" s="41" t="s">
        <v>15</v>
      </c>
      <c r="B25" s="54">
        <v>1462.3</v>
      </c>
      <c r="C25" s="40">
        <v>976.5</v>
      </c>
      <c r="D25" s="40">
        <v>1442.7</v>
      </c>
      <c r="E25" s="40">
        <v>1442.7</v>
      </c>
      <c r="F25" s="40">
        <v>400</v>
      </c>
      <c r="G25" s="20">
        <f>F25/D25*100</f>
        <v>27.72579191793165</v>
      </c>
      <c r="H25" s="21">
        <f>F25/E25*100</f>
        <v>27.72579191793165</v>
      </c>
      <c r="I25" s="22">
        <f>F25/C25*100</f>
        <v>40.9626216077829</v>
      </c>
      <c r="K25" s="5">
        <f t="shared" si="4"/>
        <v>65.55227794165849</v>
      </c>
    </row>
    <row r="26" spans="1:11" ht="16.5" customHeight="1" thickBot="1">
      <c r="A26" s="45" t="s">
        <v>19</v>
      </c>
      <c r="B26" s="40">
        <v>-2.8</v>
      </c>
      <c r="C26" s="40">
        <v>-2.9</v>
      </c>
      <c r="D26" s="40">
        <v>0</v>
      </c>
      <c r="E26" s="40">
        <v>0</v>
      </c>
      <c r="F26" s="40">
        <v>-19008.3</v>
      </c>
      <c r="G26" s="23" t="e">
        <f t="shared" si="3"/>
        <v>#DIV/0!</v>
      </c>
      <c r="H26" s="24" t="e">
        <f t="shared" si="1"/>
        <v>#DIV/0!</v>
      </c>
      <c r="I26" s="22">
        <f>F26/C26*100</f>
        <v>655458.6206896552</v>
      </c>
      <c r="K26" s="5">
        <f t="shared" si="4"/>
        <v>-3115.0934119960675</v>
      </c>
    </row>
    <row r="27" spans="1:11" ht="21" customHeight="1" thickBot="1">
      <c r="A27" s="35" t="s">
        <v>26</v>
      </c>
      <c r="B27" s="37">
        <f>SUM(B22:B26)</f>
        <v>27338.100000000002</v>
      </c>
      <c r="C27" s="37">
        <f>SUM(C22:C26)</f>
        <v>6318</v>
      </c>
      <c r="D27" s="37">
        <f>SUM(D22:D26)</f>
        <v>61336.2</v>
      </c>
      <c r="E27" s="37">
        <f>SUM(E22:E26)</f>
        <v>61006.1</v>
      </c>
      <c r="F27" s="37">
        <f>SUM(F22:F26)</f>
        <v>-2344.2000000000007</v>
      </c>
      <c r="G27" s="31">
        <f t="shared" si="3"/>
        <v>-3.8218865857356685</v>
      </c>
      <c r="H27" s="30">
        <f t="shared" si="1"/>
        <v>-3.8425665630158305</v>
      </c>
      <c r="I27" s="30">
        <f t="shared" si="2"/>
        <v>-37.10351377018045</v>
      </c>
      <c r="J27" s="52"/>
      <c r="K27" s="51">
        <f t="shared" si="4"/>
        <v>-384.1691248770897</v>
      </c>
    </row>
    <row r="28" spans="1:11" ht="14.25" thickBot="1">
      <c r="A28" s="35" t="s">
        <v>4</v>
      </c>
      <c r="B28" s="36">
        <f>B27+B21</f>
        <v>32140.800000000003</v>
      </c>
      <c r="C28" s="37">
        <f>C27+C21</f>
        <v>9528.699999999999</v>
      </c>
      <c r="D28" s="38">
        <f>D27+D21</f>
        <v>66715.8</v>
      </c>
      <c r="E28" s="38">
        <f>E27+E21</f>
        <v>64408.4</v>
      </c>
      <c r="F28" s="37">
        <f>F27+F21</f>
        <v>610.1999999999998</v>
      </c>
      <c r="G28" s="31">
        <f t="shared" si="3"/>
        <v>0.9146259206964463</v>
      </c>
      <c r="H28" s="30">
        <f t="shared" si="1"/>
        <v>0.9473919550866032</v>
      </c>
      <c r="I28" s="30">
        <f t="shared" si="2"/>
        <v>6.403811642721462</v>
      </c>
      <c r="J28" s="52"/>
      <c r="K28" s="51">
        <f t="shared" si="4"/>
        <v>100</v>
      </c>
    </row>
    <row r="29" spans="1:11" ht="12.75">
      <c r="A29" s="48"/>
      <c r="B29" s="49"/>
      <c r="C29" s="49"/>
      <c r="D29" s="49"/>
      <c r="E29" s="49"/>
      <c r="F29" s="49"/>
      <c r="G29" s="49"/>
      <c r="H29" s="49"/>
      <c r="I29" s="49"/>
      <c r="K29" s="17"/>
    </row>
    <row r="30" spans="1:11" ht="13.5">
      <c r="A30" s="8"/>
      <c r="B30" s="4"/>
      <c r="C30" s="4"/>
      <c r="D30" s="4"/>
      <c r="E30" s="4"/>
      <c r="F30" s="4"/>
      <c r="G30" s="4"/>
      <c r="H30" s="4"/>
      <c r="I30" s="4"/>
      <c r="K30" s="17"/>
    </row>
  </sheetData>
  <mergeCells count="9">
    <mergeCell ref="H1:J1"/>
    <mergeCell ref="A4:A5"/>
    <mergeCell ref="B4:B5"/>
    <mergeCell ref="C4:C5"/>
    <mergeCell ref="J4:K4"/>
    <mergeCell ref="D4:D5"/>
    <mergeCell ref="E4:E5"/>
    <mergeCell ref="F4:F5"/>
    <mergeCell ref="G4:I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2014-07-18T07:37:14Z</cp:lastPrinted>
  <dcterms:created xsi:type="dcterms:W3CDTF">2006-03-15T08:30:53Z</dcterms:created>
  <dcterms:modified xsi:type="dcterms:W3CDTF">2014-10-20T06:34:39Z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