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20" yWindow="120" windowWidth="10320" windowHeight="10650" activeTab="0"/>
  </bookViews>
  <sheets>
    <sheet name="01.10.2012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<sst xmlns="http://schemas.openxmlformats.org/spreadsheetml/2006/main" count="40" uniqueCount="40">
  <si>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Наименование КВД</t>
  </si>
  <si>
    <t>Налог на имущество физических лиц</t>
  </si>
  <si>
    <t>Земельный налог</t>
  </si>
  <si>
    <t>Административные платежи</t>
  </si>
  <si>
    <t>Всего доходов:</t>
  </si>
  <si>
    <t xml:space="preserve">Единый сельскохозяйственный налог </t>
  </si>
  <si>
    <t>Налог на доходы физических лиц с доходов</t>
  </si>
  <si>
    <t>Субвенции</t>
  </si>
  <si>
    <t>Невыясненные поступления</t>
  </si>
  <si>
    <t>Дотации</t>
  </si>
  <si>
    <t>Субсидии</t>
  </si>
  <si>
    <t xml:space="preserve">  % исполнения</t>
  </si>
  <si>
    <t>Госпошлина</t>
  </si>
  <si>
    <t xml:space="preserve">Ед.изм.: </t>
  </si>
  <si>
    <t>руб.</t>
  </si>
  <si>
    <t>Доходы от продажи земельных участков</t>
  </si>
  <si>
    <t>Транспортный налог</t>
  </si>
  <si>
    <t>Иные межбюджетные трансферты</t>
  </si>
  <si>
    <t>Прочие неналоговые доходы</t>
  </si>
  <si>
    <t>Арендная плата за земли</t>
  </si>
  <si>
    <t>структура общая</t>
  </si>
  <si>
    <t>Доходы от реализации имущества</t>
  </si>
  <si>
    <t>План 2012 г.</t>
  </si>
  <si>
    <t xml:space="preserve">структура факт 2012 </t>
  </si>
  <si>
    <t>к плану 2012 г.</t>
  </si>
  <si>
    <t>налоговые и неналоговые</t>
  </si>
  <si>
    <t>Арендная плата за помещения</t>
  </si>
  <si>
    <t>Прочие доходы от оказания платных услуг (работ)</t>
  </si>
  <si>
    <t>Итого налоговых и неналоговых доходов:</t>
  </si>
  <si>
    <t>Возврат остатков межбюджетных трансфертов</t>
  </si>
  <si>
    <t>Факт 2011 г.</t>
  </si>
  <si>
    <t>Факт 9 мес.   2011 г.</t>
  </si>
  <si>
    <t>План 9 мес.    2012 г.</t>
  </si>
  <si>
    <t>Факт 9 мес. 2012 г.</t>
  </si>
  <si>
    <t>к плану       9 мес.   2012 г.</t>
  </si>
  <si>
    <t>к факту      9 мес. 2011 г.</t>
  </si>
  <si>
    <t>Итого безвозмездных поступлений:</t>
  </si>
  <si>
    <t>Итого безвозмездных поступлений от других бюджетов бюджетной системы:</t>
  </si>
  <si>
    <t>Исполнение доходной части бюджета Гостицкого сельского поселения на на 01.10.2012 год.</t>
  </si>
  <si>
    <t>Приложение 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</si>
</sst>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?"/>
    <numFmt numFmtId="166" formatCode="[$-FC19]d\ mmmm\ yyyy\ &quot;г.&quot;"/>
    <numFmt numFmtId="167" formatCode="0.00000"/>
    <numFmt numFmtId="168" formatCode="0.0000"/>
    <numFmt numFmtId="169" formatCode="0.000"/>
    <numFmt numFmtId="170" formatCode="#,##0.0"/>
  </numFmts>
  <fonts count="22">
    <font>
      <sz val="10"/>
      <name val="Arial Cyr"/>
      <family val="0"/>
    </font>
    <font>
      <b/>
      <sz val="8.5"/>
      <name val="MS Sans Serif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0"/>
    </font>
    <font>
      <sz val="10"/>
      <name val="Arial"/>
      <family val="0"/>
    </font>
    <font>
      <sz val="9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sz val="8"/>
      <name val="Arial Cyr"/>
      <family val="0"/>
    </font>
    <font>
      <b/>
      <sz val="14"/>
      <name val="Arial Narrow"/>
      <family val="2"/>
    </font>
    <font>
      <b/>
      <sz val="14"/>
      <name val="Arial"/>
      <family val="0"/>
    </font>
    <font>
      <sz val="14"/>
      <name val="Arial Cyr"/>
      <family val="0"/>
    </font>
    <font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.5"/>
      <name val="MS Sans Serif"/>
      <family val="2"/>
    </font>
    <font>
      <sz val="9"/>
      <color indexed="9"/>
      <name val="Arial Narrow"/>
      <family val="2"/>
    </font>
    <font>
      <sz val="8"/>
      <name val="MS Sans Serif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4" fontId="2" fillId="0" borderId="0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4" fontId="7" fillId="0" borderId="0" xfId="0" applyNumberFormat="1" applyFont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164" fontId="6" fillId="0" borderId="0" xfId="0" applyNumberFormat="1" applyFont="1" applyAlignment="1">
      <alignment/>
    </xf>
    <xf numFmtId="49" fontId="7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/>
    </xf>
    <xf numFmtId="49" fontId="6" fillId="0" borderId="0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left" vertical="center"/>
    </xf>
    <xf numFmtId="4" fontId="12" fillId="0" borderId="0" xfId="0" applyNumberFormat="1" applyFont="1" applyBorder="1" applyAlignment="1">
      <alignment horizontal="right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9" fontId="15" fillId="0" borderId="0" xfId="0" applyNumberFormat="1" applyFont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 vertical="center" wrapText="1"/>
    </xf>
    <xf numFmtId="4" fontId="6" fillId="0" borderId="2" xfId="0" applyNumberFormat="1" applyFont="1" applyFill="1" applyBorder="1" applyAlignment="1">
      <alignment horizontal="right" vertical="center" wrapText="1"/>
    </xf>
    <xf numFmtId="4" fontId="6" fillId="0" borderId="3" xfId="0" applyNumberFormat="1" applyFont="1" applyFill="1" applyBorder="1" applyAlignment="1">
      <alignment horizontal="right" vertical="center" wrapText="1"/>
    </xf>
    <xf numFmtId="0" fontId="10" fillId="0" borderId="4" xfId="0" applyFont="1" applyBorder="1" applyAlignment="1">
      <alignment horizontal="center" wrapText="1"/>
    </xf>
    <xf numFmtId="165" fontId="6" fillId="0" borderId="5" xfId="0" applyNumberFormat="1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center"/>
    </xf>
    <xf numFmtId="49" fontId="6" fillId="0" borderId="6" xfId="0" applyNumberFormat="1" applyFont="1" applyBorder="1" applyAlignment="1">
      <alignment horizontal="left" vertical="center"/>
    </xf>
    <xf numFmtId="49" fontId="6" fillId="0" borderId="7" xfId="0" applyNumberFormat="1" applyFont="1" applyBorder="1" applyAlignment="1">
      <alignment horizontal="left" vertical="center"/>
    </xf>
    <xf numFmtId="49" fontId="6" fillId="0" borderId="8" xfId="0" applyNumberFormat="1" applyFont="1" applyBorder="1" applyAlignment="1">
      <alignment horizontal="left" vertical="center"/>
    </xf>
    <xf numFmtId="4" fontId="7" fillId="0" borderId="0" xfId="0" applyNumberFormat="1" applyFont="1" applyBorder="1" applyAlignment="1">
      <alignment horizontal="left" vertical="center" wrapText="1"/>
    </xf>
    <xf numFmtId="49" fontId="6" fillId="0" borderId="5" xfId="0" applyNumberFormat="1" applyFont="1" applyBorder="1" applyAlignment="1">
      <alignment horizontal="left" vertical="center" wrapText="1"/>
    </xf>
    <xf numFmtId="170" fontId="6" fillId="0" borderId="4" xfId="0" applyNumberFormat="1" applyFont="1" applyFill="1" applyBorder="1" applyAlignment="1">
      <alignment horizontal="right" vertical="center" wrapText="1"/>
    </xf>
    <xf numFmtId="170" fontId="19" fillId="0" borderId="4" xfId="0" applyNumberFormat="1" applyFont="1" applyFill="1" applyBorder="1" applyAlignment="1">
      <alignment horizontal="right" vertical="center" wrapText="1"/>
    </xf>
    <xf numFmtId="170" fontId="6" fillId="0" borderId="9" xfId="0" applyNumberFormat="1" applyFont="1" applyFill="1" applyBorder="1" applyAlignment="1">
      <alignment horizontal="right" vertical="center" wrapText="1"/>
    </xf>
    <xf numFmtId="164" fontId="8" fillId="0" borderId="10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2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170" fontId="6" fillId="0" borderId="12" xfId="0" applyNumberFormat="1" applyFont="1" applyFill="1" applyBorder="1" applyAlignment="1">
      <alignment horizontal="right" vertical="center" wrapText="1"/>
    </xf>
    <xf numFmtId="170" fontId="6" fillId="0" borderId="13" xfId="0" applyNumberFormat="1" applyFont="1" applyFill="1" applyBorder="1" applyAlignment="1">
      <alignment horizontal="right" vertical="center" wrapText="1"/>
    </xf>
    <xf numFmtId="170" fontId="19" fillId="0" borderId="12" xfId="0" applyNumberFormat="1" applyFont="1" applyFill="1" applyBorder="1" applyAlignment="1">
      <alignment horizontal="right" vertical="center" wrapText="1"/>
    </xf>
    <xf numFmtId="170" fontId="19" fillId="0" borderId="13" xfId="0" applyNumberFormat="1" applyFont="1" applyFill="1" applyBorder="1" applyAlignment="1">
      <alignment horizontal="right" vertical="center" wrapText="1"/>
    </xf>
    <xf numFmtId="170" fontId="19" fillId="0" borderId="14" xfId="0" applyNumberFormat="1" applyFont="1" applyFill="1" applyBorder="1" applyAlignment="1">
      <alignment horizontal="right" vertical="center" wrapText="1"/>
    </xf>
    <xf numFmtId="170" fontId="19" fillId="0" borderId="15" xfId="0" applyNumberFormat="1" applyFont="1" applyFill="1" applyBorder="1" applyAlignment="1">
      <alignment horizontal="right" vertical="center" wrapText="1"/>
    </xf>
    <xf numFmtId="49" fontId="8" fillId="0" borderId="16" xfId="0" applyNumberFormat="1" applyFont="1" applyBorder="1" applyAlignment="1">
      <alignment horizontal="left" vertical="center"/>
    </xf>
    <xf numFmtId="4" fontId="8" fillId="0" borderId="16" xfId="0" applyNumberFormat="1" applyFont="1" applyFill="1" applyBorder="1" applyAlignment="1">
      <alignment horizontal="right" vertical="center" wrapText="1"/>
    </xf>
    <xf numFmtId="170" fontId="8" fillId="0" borderId="17" xfId="0" applyNumberFormat="1" applyFont="1" applyFill="1" applyBorder="1" applyAlignment="1">
      <alignment horizontal="right" vertical="center" wrapText="1"/>
    </xf>
    <xf numFmtId="170" fontId="8" fillId="0" borderId="16" xfId="0" applyNumberFormat="1" applyFont="1" applyFill="1" applyBorder="1" applyAlignment="1">
      <alignment horizontal="right" vertical="center" wrapText="1"/>
    </xf>
    <xf numFmtId="170" fontId="6" fillId="0" borderId="18" xfId="0" applyNumberFormat="1" applyFont="1" applyFill="1" applyBorder="1" applyAlignment="1">
      <alignment horizontal="right" vertical="center" wrapText="1"/>
    </xf>
    <xf numFmtId="170" fontId="6" fillId="0" borderId="19" xfId="0" applyNumberFormat="1" applyFont="1" applyFill="1" applyBorder="1" applyAlignment="1">
      <alignment horizontal="right" vertical="center" wrapText="1"/>
    </xf>
    <xf numFmtId="4" fontId="8" fillId="0" borderId="20" xfId="0" applyNumberFormat="1" applyFont="1" applyFill="1" applyBorder="1" applyAlignment="1">
      <alignment horizontal="right" vertical="center" wrapText="1"/>
    </xf>
    <xf numFmtId="49" fontId="3" fillId="0" borderId="16" xfId="0" applyNumberFormat="1" applyFont="1" applyBorder="1" applyAlignment="1">
      <alignment horizontal="left" vertical="center"/>
    </xf>
    <xf numFmtId="4" fontId="3" fillId="0" borderId="16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4" fontId="3" fillId="0" borderId="20" xfId="0" applyNumberFormat="1" applyFont="1" applyFill="1" applyBorder="1" applyAlignment="1">
      <alignment horizontal="right" vertical="center" wrapText="1"/>
    </xf>
    <xf numFmtId="170" fontId="6" fillId="0" borderId="14" xfId="0" applyNumberFormat="1" applyFont="1" applyFill="1" applyBorder="1" applyAlignment="1">
      <alignment horizontal="right" vertical="center" wrapText="1"/>
    </xf>
    <xf numFmtId="170" fontId="6" fillId="0" borderId="15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10" fillId="0" borderId="21" xfId="0" applyFont="1" applyBorder="1" applyAlignment="1">
      <alignment horizont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/>
    </xf>
    <xf numFmtId="164" fontId="8" fillId="0" borderId="0" xfId="0" applyNumberFormat="1" applyFont="1" applyAlignment="1">
      <alignment/>
    </xf>
    <xf numFmtId="170" fontId="6" fillId="0" borderId="22" xfId="0" applyNumberFormat="1" applyFont="1" applyFill="1" applyBorder="1" applyAlignment="1">
      <alignment horizontal="right" vertical="center" wrapText="1"/>
    </xf>
    <xf numFmtId="49" fontId="8" fillId="0" borderId="6" xfId="0" applyNumberFormat="1" applyFont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170" fontId="8" fillId="0" borderId="12" xfId="0" applyNumberFormat="1" applyFont="1" applyFill="1" applyBorder="1" applyAlignment="1">
      <alignment horizontal="right" vertical="center" wrapText="1"/>
    </xf>
    <xf numFmtId="170" fontId="8" fillId="0" borderId="13" xfId="0" applyNumberFormat="1" applyFont="1" applyFill="1" applyBorder="1" applyAlignment="1">
      <alignment horizontal="right" vertical="center" wrapText="1"/>
    </xf>
    <xf numFmtId="170" fontId="8" fillId="0" borderId="4" xfId="0" applyNumberFormat="1" applyFont="1" applyFill="1" applyBorder="1" applyAlignment="1">
      <alignment horizontal="right" vertical="center" wrapText="1"/>
    </xf>
    <xf numFmtId="49" fontId="18" fillId="0" borderId="23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9" fillId="0" borderId="26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49" fontId="9" fillId="0" borderId="28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righ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workbookViewId="0" topLeftCell="A1">
      <selection activeCell="K5" sqref="K5"/>
    </sheetView>
  </sheetViews>
  <sheetFormatPr defaultColWidth="9.00390625" defaultRowHeight="12.75"/>
  <cols>
    <col min="1" max="1" width="34.875" style="0" customWidth="1"/>
    <col min="2" max="2" width="12.75390625" style="0" customWidth="1"/>
    <col min="3" max="3" width="11.875" style="53" customWidth="1"/>
    <col min="4" max="4" width="12.25390625" style="0" customWidth="1"/>
    <col min="5" max="5" width="11.75390625" style="0" customWidth="1"/>
    <col min="6" max="6" width="12.25390625" style="0" customWidth="1"/>
    <col min="7" max="7" width="9.00390625" style="0" customWidth="1"/>
    <col min="8" max="9" width="8.125" style="0" customWidth="1"/>
    <col min="10" max="10" width="10.375" style="0" customWidth="1"/>
  </cols>
  <sheetData>
    <row r="1" spans="1:11" s="12" customFormat="1" ht="18">
      <c r="A1" s="9" t="s">
        <v>38</v>
      </c>
      <c r="B1" s="10"/>
      <c r="C1" s="51"/>
      <c r="D1" s="10"/>
      <c r="E1" s="10"/>
      <c r="F1" s="10"/>
      <c r="G1" s="10"/>
      <c r="H1" s="10"/>
      <c r="J1" s="11"/>
      <c r="K1" s="75" t="s">
        <v>39</v>
      </c>
    </row>
    <row r="2" spans="1:10" ht="12" customHeight="1">
      <c r="A2" s="13"/>
      <c r="B2" s="1"/>
      <c r="C2" s="52"/>
      <c r="D2" s="1"/>
      <c r="E2" s="1"/>
      <c r="F2" s="1"/>
      <c r="G2" s="1"/>
      <c r="H2" s="1"/>
      <c r="I2" s="1"/>
      <c r="J2" s="2"/>
    </row>
    <row r="3" spans="1:10" ht="14.25" customHeight="1" thickBot="1">
      <c r="A3" s="6"/>
      <c r="D3" s="3"/>
      <c r="E3" s="3"/>
      <c r="F3" s="3"/>
      <c r="G3" s="3"/>
      <c r="H3" s="3" t="s">
        <v>13</v>
      </c>
      <c r="I3" s="23" t="s">
        <v>14</v>
      </c>
      <c r="J3" s="7"/>
    </row>
    <row r="4" spans="1:11" ht="28.5" customHeight="1">
      <c r="A4" s="70" t="s">
        <v>0</v>
      </c>
      <c r="B4" s="66" t="s">
        <v>30</v>
      </c>
      <c r="C4" s="68" t="s">
        <v>31</v>
      </c>
      <c r="D4" s="66" t="s">
        <v>22</v>
      </c>
      <c r="E4" s="66" t="s">
        <v>32</v>
      </c>
      <c r="F4" s="66" t="s">
        <v>33</v>
      </c>
      <c r="G4" s="72" t="s">
        <v>11</v>
      </c>
      <c r="H4" s="73"/>
      <c r="I4" s="74"/>
      <c r="J4" s="64" t="s">
        <v>23</v>
      </c>
      <c r="K4" s="65"/>
    </row>
    <row r="5" spans="1:11" ht="33.75" customHeight="1">
      <c r="A5" s="71"/>
      <c r="B5" s="67"/>
      <c r="C5" s="69"/>
      <c r="D5" s="67"/>
      <c r="E5" s="67"/>
      <c r="F5" s="67"/>
      <c r="G5" s="54" t="s">
        <v>24</v>
      </c>
      <c r="H5" s="54" t="s">
        <v>34</v>
      </c>
      <c r="I5" s="17" t="s">
        <v>35</v>
      </c>
      <c r="J5" s="30" t="s">
        <v>25</v>
      </c>
      <c r="K5" s="31" t="s">
        <v>20</v>
      </c>
    </row>
    <row r="6" spans="1:11" ht="14.25" customHeight="1">
      <c r="A6" s="18" t="s">
        <v>6</v>
      </c>
      <c r="B6" s="14">
        <v>708065.62</v>
      </c>
      <c r="C6" s="14">
        <v>497119.32</v>
      </c>
      <c r="D6" s="14">
        <v>788500</v>
      </c>
      <c r="E6" s="14">
        <v>616600</v>
      </c>
      <c r="F6" s="14">
        <v>594115.1</v>
      </c>
      <c r="G6" s="32">
        <f>F6/D6*100</f>
        <v>75.34750792644262</v>
      </c>
      <c r="H6" s="33">
        <f>F6/E6*100</f>
        <v>96.35340577359715</v>
      </c>
      <c r="I6" s="25">
        <f>F6/C6*100</f>
        <v>119.51156917417734</v>
      </c>
      <c r="J6" s="5">
        <f aca="true" t="shared" si="0" ref="J6:J15">F6/$F$20*100</f>
        <v>23.846483380721978</v>
      </c>
      <c r="K6" s="5">
        <f>F6/$F$28*100</f>
        <v>6.3850061520566115</v>
      </c>
    </row>
    <row r="7" spans="1:11" ht="15.75" customHeight="1">
      <c r="A7" s="19" t="s">
        <v>5</v>
      </c>
      <c r="B7" s="14">
        <v>1318.8</v>
      </c>
      <c r="C7" s="14">
        <v>1318.8</v>
      </c>
      <c r="D7" s="14">
        <v>1400</v>
      </c>
      <c r="E7" s="14">
        <v>1400</v>
      </c>
      <c r="F7" s="14">
        <v>0</v>
      </c>
      <c r="G7" s="32">
        <f>F7/D7*100</f>
        <v>0</v>
      </c>
      <c r="H7" s="33">
        <f aca="true" t="shared" si="1" ref="H7:H28">F7/E7*100</f>
        <v>0</v>
      </c>
      <c r="I7" s="25">
        <f aca="true" t="shared" si="2" ref="I7:I28">F7/C7*100</f>
        <v>0</v>
      </c>
      <c r="J7" s="5">
        <f t="shared" si="0"/>
        <v>0</v>
      </c>
      <c r="K7" s="5">
        <f aca="true" t="shared" si="3" ref="K7:K28">F7/$F$28*100</f>
        <v>0</v>
      </c>
    </row>
    <row r="8" spans="1:11" ht="15.75" customHeight="1">
      <c r="A8" s="19" t="s">
        <v>1</v>
      </c>
      <c r="B8" s="14">
        <v>79377.19</v>
      </c>
      <c r="C8" s="14">
        <v>77008.34</v>
      </c>
      <c r="D8" s="14">
        <v>21200</v>
      </c>
      <c r="E8" s="14">
        <v>9500</v>
      </c>
      <c r="F8" s="14">
        <v>9989.54</v>
      </c>
      <c r="G8" s="32">
        <f aca="true" t="shared" si="4" ref="G8:G28">F8/D8*100</f>
        <v>47.120471698113214</v>
      </c>
      <c r="H8" s="33">
        <f t="shared" si="1"/>
        <v>105.15305263157894</v>
      </c>
      <c r="I8" s="25">
        <f t="shared" si="2"/>
        <v>12.972023549657091</v>
      </c>
      <c r="J8" s="5">
        <f t="shared" si="0"/>
        <v>0.4009583321330453</v>
      </c>
      <c r="K8" s="5">
        <f t="shared" si="3"/>
        <v>0.10735844679964474</v>
      </c>
    </row>
    <row r="9" spans="1:11" ht="15.75" customHeight="1">
      <c r="A9" s="19" t="s">
        <v>16</v>
      </c>
      <c r="B9" s="14">
        <v>513111.17</v>
      </c>
      <c r="C9" s="14">
        <v>235243.03</v>
      </c>
      <c r="D9" s="14">
        <v>346100</v>
      </c>
      <c r="E9" s="14">
        <v>185000</v>
      </c>
      <c r="F9" s="14">
        <v>330836.3</v>
      </c>
      <c r="G9" s="32">
        <f t="shared" si="4"/>
        <v>95.58980063565443</v>
      </c>
      <c r="H9" s="33">
        <f t="shared" si="1"/>
        <v>178.83043243243242</v>
      </c>
      <c r="I9" s="25">
        <f t="shared" si="2"/>
        <v>140.63596273181824</v>
      </c>
      <c r="J9" s="5">
        <f t="shared" si="0"/>
        <v>13.279046988857127</v>
      </c>
      <c r="K9" s="5">
        <f t="shared" si="3"/>
        <v>3.5555262117115802</v>
      </c>
    </row>
    <row r="10" spans="1:11" ht="17.25" customHeight="1">
      <c r="A10" s="19" t="s">
        <v>2</v>
      </c>
      <c r="B10" s="14">
        <v>491435.7</v>
      </c>
      <c r="C10" s="14">
        <v>427702.85</v>
      </c>
      <c r="D10" s="14">
        <v>595500</v>
      </c>
      <c r="E10" s="14">
        <v>385500</v>
      </c>
      <c r="F10" s="14">
        <v>440395.77</v>
      </c>
      <c r="G10" s="32">
        <f t="shared" si="4"/>
        <v>73.95394962216625</v>
      </c>
      <c r="H10" s="33">
        <f t="shared" si="1"/>
        <v>114.24014785992217</v>
      </c>
      <c r="I10" s="25">
        <f t="shared" si="2"/>
        <v>102.96769591317899</v>
      </c>
      <c r="J10" s="5">
        <f t="shared" si="0"/>
        <v>17.676524986901125</v>
      </c>
      <c r="K10" s="5">
        <f t="shared" si="3"/>
        <v>4.732971272384271</v>
      </c>
    </row>
    <row r="11" spans="1:11" ht="14.25" customHeight="1">
      <c r="A11" s="19" t="s">
        <v>12</v>
      </c>
      <c r="B11" s="14">
        <v>24200</v>
      </c>
      <c r="C11" s="14">
        <v>16220</v>
      </c>
      <c r="D11" s="14">
        <v>27000</v>
      </c>
      <c r="E11" s="14">
        <v>20800</v>
      </c>
      <c r="F11" s="14">
        <v>16590</v>
      </c>
      <c r="G11" s="32">
        <f t="shared" si="4"/>
        <v>61.44444444444444</v>
      </c>
      <c r="H11" s="33">
        <f t="shared" si="1"/>
        <v>79.75961538461539</v>
      </c>
      <c r="I11" s="25">
        <f t="shared" si="2"/>
        <v>102.28113440197288</v>
      </c>
      <c r="J11" s="5">
        <f t="shared" si="0"/>
        <v>0.665886390172843</v>
      </c>
      <c r="K11" s="5">
        <f t="shared" si="3"/>
        <v>0.17829415893085226</v>
      </c>
    </row>
    <row r="12" spans="1:11" ht="16.5" customHeight="1">
      <c r="A12" s="24" t="s">
        <v>19</v>
      </c>
      <c r="B12" s="14">
        <v>435496.86</v>
      </c>
      <c r="C12" s="14">
        <v>299592.93</v>
      </c>
      <c r="D12" s="14">
        <v>650000</v>
      </c>
      <c r="E12" s="14">
        <v>487500</v>
      </c>
      <c r="F12" s="14">
        <v>331840.47</v>
      </c>
      <c r="G12" s="32">
        <f t="shared" si="4"/>
        <v>51.05238</v>
      </c>
      <c r="H12" s="33">
        <f t="shared" si="1"/>
        <v>68.06984</v>
      </c>
      <c r="I12" s="25">
        <f t="shared" si="2"/>
        <v>110.76378538038263</v>
      </c>
      <c r="J12" s="5">
        <f t="shared" si="0"/>
        <v>13.319352180925833</v>
      </c>
      <c r="K12" s="5">
        <f t="shared" si="3"/>
        <v>3.5663181131928097</v>
      </c>
    </row>
    <row r="13" spans="1:11" ht="16.5" customHeight="1">
      <c r="A13" s="19" t="s">
        <v>26</v>
      </c>
      <c r="B13" s="14">
        <v>882848.08</v>
      </c>
      <c r="C13" s="14">
        <v>559958.54</v>
      </c>
      <c r="D13" s="14">
        <v>626900</v>
      </c>
      <c r="E13" s="14">
        <v>502600</v>
      </c>
      <c r="F13" s="14">
        <v>546756.8</v>
      </c>
      <c r="G13" s="32">
        <f t="shared" si="4"/>
        <v>87.21595150741746</v>
      </c>
      <c r="H13" s="33">
        <f t="shared" si="1"/>
        <v>108.7856744926383</v>
      </c>
      <c r="I13" s="25">
        <f t="shared" si="2"/>
        <v>97.64237187988954</v>
      </c>
      <c r="J13" s="5">
        <f t="shared" si="0"/>
        <v>21.945624584355343</v>
      </c>
      <c r="K13" s="5">
        <f t="shared" si="3"/>
        <v>5.876042422888741</v>
      </c>
    </row>
    <row r="14" spans="1:11" ht="13.5">
      <c r="A14" s="19" t="s">
        <v>27</v>
      </c>
      <c r="B14" s="14">
        <v>32867.62</v>
      </c>
      <c r="C14" s="14">
        <v>32867.62</v>
      </c>
      <c r="D14" s="14">
        <v>18600</v>
      </c>
      <c r="E14" s="14">
        <v>13900</v>
      </c>
      <c r="F14" s="14">
        <v>0</v>
      </c>
      <c r="G14" s="32">
        <f t="shared" si="4"/>
        <v>0</v>
      </c>
      <c r="H14" s="33">
        <f t="shared" si="1"/>
        <v>0</v>
      </c>
      <c r="I14" s="25">
        <f t="shared" si="2"/>
        <v>0</v>
      </c>
      <c r="J14" s="5">
        <f t="shared" si="0"/>
        <v>0</v>
      </c>
      <c r="K14" s="5">
        <f t="shared" si="3"/>
        <v>0</v>
      </c>
    </row>
    <row r="15" spans="1:11" ht="13.5">
      <c r="A15" s="20" t="s">
        <v>21</v>
      </c>
      <c r="B15" s="15">
        <v>550000</v>
      </c>
      <c r="C15" s="15">
        <v>550000</v>
      </c>
      <c r="D15" s="15">
        <v>0</v>
      </c>
      <c r="E15" s="15">
        <v>0</v>
      </c>
      <c r="F15" s="15">
        <v>0</v>
      </c>
      <c r="G15" s="34" t="e">
        <f t="shared" si="4"/>
        <v>#DIV/0!</v>
      </c>
      <c r="H15" s="35" t="e">
        <f t="shared" si="1"/>
        <v>#DIV/0!</v>
      </c>
      <c r="I15" s="25">
        <f t="shared" si="2"/>
        <v>0</v>
      </c>
      <c r="J15" s="5">
        <f t="shared" si="0"/>
        <v>0</v>
      </c>
      <c r="K15" s="5">
        <f t="shared" si="3"/>
        <v>0</v>
      </c>
    </row>
    <row r="16" spans="1:11" ht="13.5">
      <c r="A16" s="20" t="s">
        <v>15</v>
      </c>
      <c r="B16" s="15">
        <v>3231.56</v>
      </c>
      <c r="C16" s="15">
        <v>0</v>
      </c>
      <c r="D16" s="15">
        <v>275000</v>
      </c>
      <c r="E16" s="15">
        <v>256000</v>
      </c>
      <c r="F16" s="15">
        <v>200416.42</v>
      </c>
      <c r="G16" s="32">
        <f t="shared" si="4"/>
        <v>72.8786981818182</v>
      </c>
      <c r="H16" s="33">
        <f t="shared" si="1"/>
        <v>78.2876640625</v>
      </c>
      <c r="I16" s="26" t="e">
        <f t="shared" si="2"/>
        <v>#DIV/0!</v>
      </c>
      <c r="J16" s="5">
        <f>F16/$F$20*100</f>
        <v>8.044277663964097</v>
      </c>
      <c r="K16" s="5">
        <f t="shared" si="3"/>
        <v>2.153892528018833</v>
      </c>
    </row>
    <row r="17" spans="1:11" ht="17.25" customHeight="1">
      <c r="A17" s="20" t="s">
        <v>3</v>
      </c>
      <c r="B17" s="15">
        <v>600</v>
      </c>
      <c r="C17" s="15">
        <v>300</v>
      </c>
      <c r="D17" s="15">
        <v>9000</v>
      </c>
      <c r="E17" s="15">
        <v>5000</v>
      </c>
      <c r="F17" s="15">
        <v>1800</v>
      </c>
      <c r="G17" s="32">
        <f t="shared" si="4"/>
        <v>20</v>
      </c>
      <c r="H17" s="33">
        <f t="shared" si="1"/>
        <v>36</v>
      </c>
      <c r="I17" s="25">
        <f t="shared" si="2"/>
        <v>600</v>
      </c>
      <c r="J17" s="5">
        <f>F17/$F$20*100</f>
        <v>0.07224807126649291</v>
      </c>
      <c r="K17" s="5">
        <f t="shared" si="3"/>
        <v>0.01934475503770549</v>
      </c>
    </row>
    <row r="18" spans="1:11" ht="17.25" customHeight="1">
      <c r="A18" s="20" t="s">
        <v>8</v>
      </c>
      <c r="B18" s="15">
        <v>2232.74</v>
      </c>
      <c r="C18" s="15">
        <v>2389.5</v>
      </c>
      <c r="D18" s="15">
        <v>0</v>
      </c>
      <c r="E18" s="15">
        <v>0</v>
      </c>
      <c r="F18" s="15">
        <v>1208.22</v>
      </c>
      <c r="G18" s="36" t="e">
        <f>F18/D18*100</f>
        <v>#DIV/0!</v>
      </c>
      <c r="H18" s="37" t="e">
        <f>F18/E18*100</f>
        <v>#DIV/0!</v>
      </c>
      <c r="I18" s="25">
        <f>F18/C18*100</f>
        <v>50.563716258631516</v>
      </c>
      <c r="J18" s="5">
        <f>F18/$F$20*100</f>
        <v>0.04849531370311226</v>
      </c>
      <c r="K18" s="5">
        <f t="shared" si="3"/>
        <v>0.01298484440647585</v>
      </c>
    </row>
    <row r="19" spans="1:11" ht="17.25" customHeight="1" thickBot="1">
      <c r="A19" s="21" t="s">
        <v>18</v>
      </c>
      <c r="B19" s="15">
        <v>123341.69</v>
      </c>
      <c r="C19" s="15">
        <v>123341.69</v>
      </c>
      <c r="D19" s="15">
        <v>17500</v>
      </c>
      <c r="E19" s="15">
        <v>17500</v>
      </c>
      <c r="F19" s="15">
        <v>17467.37</v>
      </c>
      <c r="G19" s="49">
        <f t="shared" si="4"/>
        <v>99.81354285714286</v>
      </c>
      <c r="H19" s="50">
        <f t="shared" si="1"/>
        <v>99.81354285714286</v>
      </c>
      <c r="I19" s="58">
        <f t="shared" si="2"/>
        <v>14.161772876632384</v>
      </c>
      <c r="J19" s="5">
        <f>F19/$F$20*100</f>
        <v>0.7011021069990001</v>
      </c>
      <c r="K19" s="5">
        <f t="shared" si="3"/>
        <v>0.18772332989053653</v>
      </c>
    </row>
    <row r="20" spans="1:11" ht="17.25" customHeight="1" thickBot="1">
      <c r="A20" s="38" t="s">
        <v>28</v>
      </c>
      <c r="B20" s="39">
        <f>SUM(B6:B19)</f>
        <v>3848127.0300000003</v>
      </c>
      <c r="C20" s="39">
        <f>SUM(C6:C19)</f>
        <v>2823062.6199999996</v>
      </c>
      <c r="D20" s="39">
        <f>SUM(D6:D19)</f>
        <v>3376700</v>
      </c>
      <c r="E20" s="39">
        <f>SUM(E6:E19)</f>
        <v>2501300</v>
      </c>
      <c r="F20" s="39">
        <f>SUM(F6:F19)</f>
        <v>2491415.99</v>
      </c>
      <c r="G20" s="40">
        <f t="shared" si="4"/>
        <v>73.78256848402287</v>
      </c>
      <c r="H20" s="41">
        <f t="shared" si="1"/>
        <v>99.60484508055812</v>
      </c>
      <c r="I20" s="41">
        <f t="shared" si="2"/>
        <v>88.25223968995772</v>
      </c>
      <c r="J20" s="28">
        <f>F20/$F$20*100</f>
        <v>100</v>
      </c>
      <c r="K20" s="28">
        <f t="shared" si="3"/>
        <v>26.775462235318066</v>
      </c>
    </row>
    <row r="21" spans="1:11" ht="13.5">
      <c r="A21" s="22" t="s">
        <v>9</v>
      </c>
      <c r="B21" s="16">
        <v>3792400</v>
      </c>
      <c r="C21" s="16">
        <v>2726074</v>
      </c>
      <c r="D21" s="16">
        <v>3520100</v>
      </c>
      <c r="E21" s="16">
        <v>2678174</v>
      </c>
      <c r="F21" s="16">
        <v>2678174</v>
      </c>
      <c r="G21" s="42">
        <f t="shared" si="4"/>
        <v>76.08232720661346</v>
      </c>
      <c r="H21" s="43">
        <f t="shared" si="1"/>
        <v>100</v>
      </c>
      <c r="I21" s="27">
        <f t="shared" si="2"/>
        <v>98.24289436016778</v>
      </c>
      <c r="K21" s="5">
        <f t="shared" si="3"/>
        <v>28.782566654639925</v>
      </c>
    </row>
    <row r="22" spans="1:11" ht="13.5">
      <c r="A22" s="19" t="s">
        <v>10</v>
      </c>
      <c r="B22" s="14">
        <v>5285000</v>
      </c>
      <c r="C22" s="14">
        <v>1435500</v>
      </c>
      <c r="D22" s="14">
        <v>4847483</v>
      </c>
      <c r="E22" s="14">
        <v>4840463</v>
      </c>
      <c r="F22" s="14">
        <v>2340463</v>
      </c>
      <c r="G22" s="42">
        <f t="shared" si="4"/>
        <v>48.28202595037466</v>
      </c>
      <c r="H22" s="33">
        <f>F22/E22*100</f>
        <v>48.352048140849334</v>
      </c>
      <c r="I22" s="25">
        <f>F22/C22*100</f>
        <v>163.04165795889932</v>
      </c>
      <c r="K22" s="5">
        <f t="shared" si="3"/>
        <v>25.15315744989628</v>
      </c>
    </row>
    <row r="23" spans="1:11" ht="13.5">
      <c r="A23" s="19" t="s">
        <v>7</v>
      </c>
      <c r="B23" s="14">
        <v>80642</v>
      </c>
      <c r="C23" s="14">
        <v>80642</v>
      </c>
      <c r="D23" s="14">
        <v>95320</v>
      </c>
      <c r="E23" s="14">
        <v>95320</v>
      </c>
      <c r="F23" s="14">
        <v>95320</v>
      </c>
      <c r="G23" s="32">
        <f t="shared" si="4"/>
        <v>100</v>
      </c>
      <c r="H23" s="33">
        <f t="shared" si="1"/>
        <v>100</v>
      </c>
      <c r="I23" s="25">
        <f t="shared" si="2"/>
        <v>118.20143349619305</v>
      </c>
      <c r="K23" s="5">
        <f t="shared" si="3"/>
        <v>1.0244122501078263</v>
      </c>
    </row>
    <row r="24" spans="1:11" ht="16.5" customHeight="1">
      <c r="A24" s="19" t="s">
        <v>17</v>
      </c>
      <c r="B24" s="14">
        <v>10909722</v>
      </c>
      <c r="C24" s="14">
        <v>3921022</v>
      </c>
      <c r="D24" s="14">
        <v>5040000</v>
      </c>
      <c r="E24" s="14">
        <v>5040000</v>
      </c>
      <c r="F24" s="14">
        <v>4944736</v>
      </c>
      <c r="G24" s="32">
        <f>F24/D24*100</f>
        <v>98.10984126984127</v>
      </c>
      <c r="H24" s="33">
        <f>F24/E24*100</f>
        <v>98.10984126984127</v>
      </c>
      <c r="I24" s="25">
        <f>F24/C24*100</f>
        <v>126.10834624238272</v>
      </c>
      <c r="K24" s="5">
        <f t="shared" si="3"/>
        <v>53.14150369229094</v>
      </c>
    </row>
    <row r="25" spans="1:11" s="56" customFormat="1" ht="22.5" customHeight="1">
      <c r="A25" s="59" t="s">
        <v>37</v>
      </c>
      <c r="B25" s="60">
        <f>SUM(B21:B24)</f>
        <v>20067764</v>
      </c>
      <c r="C25" s="60">
        <f>SUM(C21:C24)</f>
        <v>8163238</v>
      </c>
      <c r="D25" s="60">
        <f>SUM(D21:D24)</f>
        <v>13502903</v>
      </c>
      <c r="E25" s="60">
        <f>SUM(E21:E24)</f>
        <v>12653957</v>
      </c>
      <c r="F25" s="60">
        <f>SUM(F21:F24)</f>
        <v>10058693</v>
      </c>
      <c r="G25" s="61">
        <f>F25/D25*100</f>
        <v>74.49281832210451</v>
      </c>
      <c r="H25" s="62">
        <f>F25/E25*100</f>
        <v>79.49049455439116</v>
      </c>
      <c r="I25" s="63">
        <f>F25/C25*100</f>
        <v>123.21940141889776</v>
      </c>
      <c r="K25" s="57"/>
    </row>
    <row r="26" spans="1:11" ht="16.5" customHeight="1" thickBot="1">
      <c r="A26" s="21" t="s">
        <v>29</v>
      </c>
      <c r="B26" s="14">
        <v>0</v>
      </c>
      <c r="C26" s="14">
        <v>0</v>
      </c>
      <c r="D26" s="14">
        <v>0</v>
      </c>
      <c r="E26" s="14">
        <v>0</v>
      </c>
      <c r="F26" s="14">
        <v>-3245261.26</v>
      </c>
      <c r="G26" s="34" t="e">
        <f>F26/D26*100</f>
        <v>#DIV/0!</v>
      </c>
      <c r="H26" s="35" t="e">
        <f>F26/E26*100</f>
        <v>#DIV/0!</v>
      </c>
      <c r="I26" s="26" t="e">
        <f>F26/C26*100</f>
        <v>#DIV/0!</v>
      </c>
      <c r="K26" s="5"/>
    </row>
    <row r="27" spans="1:11" ht="21" customHeight="1" thickBot="1">
      <c r="A27" s="38" t="s">
        <v>36</v>
      </c>
      <c r="B27" s="44">
        <f>B26+B25</f>
        <v>20067764</v>
      </c>
      <c r="C27" s="44">
        <f>C26+C25</f>
        <v>8163238</v>
      </c>
      <c r="D27" s="44">
        <f>D26+D25</f>
        <v>13502903</v>
      </c>
      <c r="E27" s="44">
        <f>E26+E25</f>
        <v>12653957</v>
      </c>
      <c r="F27" s="44">
        <f>F26+F25</f>
        <v>6813431.74</v>
      </c>
      <c r="G27" s="40">
        <f t="shared" si="4"/>
        <v>50.45901418383883</v>
      </c>
      <c r="H27" s="41">
        <f t="shared" si="1"/>
        <v>53.844277643744164</v>
      </c>
      <c r="I27" s="41">
        <f t="shared" si="2"/>
        <v>83.46481800481624</v>
      </c>
      <c r="J27" s="29"/>
      <c r="K27" s="28">
        <f t="shared" si="3"/>
        <v>73.22453776468194</v>
      </c>
    </row>
    <row r="28" spans="1:11" ht="14.25" thickBot="1">
      <c r="A28" s="45" t="s">
        <v>4</v>
      </c>
      <c r="B28" s="46">
        <f>B27+B20</f>
        <v>23915891.03</v>
      </c>
      <c r="C28" s="47">
        <f>C27+C20</f>
        <v>10986300.62</v>
      </c>
      <c r="D28" s="47">
        <f>D27+D20</f>
        <v>16879603</v>
      </c>
      <c r="E28" s="47">
        <f>E27+E20</f>
        <v>15155257</v>
      </c>
      <c r="F28" s="48">
        <f>F27+F20</f>
        <v>9304847.73</v>
      </c>
      <c r="G28" s="40">
        <f t="shared" si="4"/>
        <v>55.124801987345315</v>
      </c>
      <c r="H28" s="41">
        <f t="shared" si="1"/>
        <v>61.39683233349326</v>
      </c>
      <c r="I28" s="41">
        <f t="shared" si="2"/>
        <v>84.69500382195076</v>
      </c>
      <c r="J28" s="29"/>
      <c r="K28" s="28">
        <f t="shared" si="3"/>
        <v>100</v>
      </c>
    </row>
    <row r="29" spans="1:9" ht="13.5">
      <c r="A29" s="8"/>
      <c r="B29" s="4"/>
      <c r="C29" s="55"/>
      <c r="D29" s="4"/>
      <c r="E29" s="4"/>
      <c r="F29" s="4"/>
      <c r="G29" s="4"/>
      <c r="H29" s="4"/>
      <c r="I29" s="4"/>
    </row>
    <row r="30" spans="1:9" ht="13.5">
      <c r="A30" s="8"/>
      <c r="B30" s="4"/>
      <c r="C30" s="55"/>
      <c r="D30" s="4"/>
      <c r="E30" s="4"/>
      <c r="F30" s="4"/>
      <c r="G30" s="4"/>
      <c r="H30" s="4"/>
      <c r="I30" s="4"/>
    </row>
    <row r="31" spans="1:10" ht="13.5">
      <c r="A31" s="8"/>
      <c r="B31" s="4"/>
      <c r="C31" s="55"/>
      <c r="D31" s="4"/>
      <c r="E31" s="4"/>
      <c r="F31" s="4"/>
      <c r="G31" s="4"/>
      <c r="H31" s="4"/>
      <c r="I31" s="4"/>
      <c r="J31" s="2"/>
    </row>
    <row r="32" spans="1:10" ht="13.5">
      <c r="A32" s="8"/>
      <c r="B32" s="4"/>
      <c r="C32" s="55"/>
      <c r="D32" s="4"/>
      <c r="E32" s="4"/>
      <c r="F32" s="4"/>
      <c r="G32" s="4"/>
      <c r="H32" s="4"/>
      <c r="I32" s="4"/>
      <c r="J32" s="2"/>
    </row>
  </sheetData>
  <mergeCells count="8">
    <mergeCell ref="J4:K4"/>
    <mergeCell ref="B4:B5"/>
    <mergeCell ref="C4:C5"/>
    <mergeCell ref="A4:A5"/>
    <mergeCell ref="D4:D5"/>
    <mergeCell ref="E4:E5"/>
    <mergeCell ref="F4:F5"/>
    <mergeCell ref="G4:I4"/>
  </mergeCells>
  <printOptions/>
  <pageMargins left="0" right="0" top="0.7874015748031497" bottom="0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</cp:lastModifiedBy>
  <cp:lastPrinted>2012-10-12T09:11:10Z</cp:lastPrinted>
  <dcterms:created xsi:type="dcterms:W3CDTF">2006-03-15T08:30:53Z</dcterms:created>
  <dcterms:modified xsi:type="dcterms:W3CDTF">2012-10-12T09:11:13Z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