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6456" windowHeight="4812" activeTab="1"/>
  </bookViews>
  <sheets>
    <sheet name="прил.2" sheetId="1" r:id="rId1"/>
    <sheet name="прил.3" sheetId="2" r:id="rId2"/>
  </sheets>
  <definedNames>
    <definedName name="_xlnm.Print_Area" localSheetId="0">'прил.2'!$A$1:$M$38</definedName>
    <definedName name="_xlnm.Print_Area" localSheetId="1">'прил.3'!$A$1:$M$37</definedName>
  </definedNames>
  <calcPr fullCalcOnLoad="1"/>
</workbook>
</file>

<file path=xl/sharedStrings.xml><?xml version="1.0" encoding="utf-8"?>
<sst xmlns="http://schemas.openxmlformats.org/spreadsheetml/2006/main" count="89" uniqueCount="41">
  <si>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</si>
  <si>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</si>
  <si>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</si>
  <si>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</si>
  <si>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</si>
  <si>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</si>
  <si>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</si>
  <si>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</si>
  <si>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</si>
  <si>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</si>
  <si>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</si>
  <si>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</si>
  <si>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</si>
  <si>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</si>
  <si>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</si>
  <si>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</si>
  <si>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</si>
  <si>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</si>
  <si>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</si>
  <si>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</si>
  <si>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</si>
  <si>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</si>
  <si>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</si>
  <si>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</si>
  <si>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</si>
  <si>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</si>
  <si>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</si>
  <si>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</si>
  <si>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</si>
  <si>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Нац. безопасность и правоохр. деятельность</t>
  </si>
  <si>
    <t>2012 ГОД</t>
  </si>
  <si>
    <t>Физическая культура и спорт</t>
  </si>
  <si>
    <t>Приложение 2</t>
  </si>
  <si>
    <t>Приложение 3</t>
  </si>
  <si>
    <t>по отраслевому признаку (проект на 2013 год к бюджету 2012 года по состоянию на 01.11.2012 г.)</t>
  </si>
  <si>
    <t>2013 ГОД</t>
  </si>
  <si>
    <r>
      <t xml:space="preserve">по отраслевому признаку (проект на 2013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2012 год)</t>
    </r>
  </si>
  <si>
    <t>структура, %</t>
  </si>
  <si>
    <t>2012 год</t>
  </si>
  <si>
    <t>2013 год</t>
  </si>
  <si>
    <t>к пояснительной записке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</si>
</sst>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13" xfId="0" applyNumberFormat="1" applyBorder="1" applyAlignment="1">
      <alignment horizontal="right" vertical="distributed"/>
    </xf>
    <xf numFmtId="175" fontId="0" fillId="0" borderId="14" xfId="0" applyNumberFormat="1" applyBorder="1" applyAlignment="1">
      <alignment horizontal="right" vertical="distributed"/>
    </xf>
    <xf numFmtId="175" fontId="0" fillId="0" borderId="15" xfId="0" applyNumberFormat="1" applyBorder="1" applyAlignment="1">
      <alignment horizontal="right" vertical="distributed"/>
    </xf>
    <xf numFmtId="175" fontId="0" fillId="0" borderId="16" xfId="0" applyNumberFormat="1" applyBorder="1" applyAlignment="1">
      <alignment horizontal="right" vertical="distributed"/>
    </xf>
    <xf numFmtId="175" fontId="0" fillId="0" borderId="17" xfId="0" applyNumberFormat="1" applyBorder="1" applyAlignment="1">
      <alignment horizontal="right" vertical="distributed"/>
    </xf>
    <xf numFmtId="175" fontId="0" fillId="0" borderId="18" xfId="0" applyNumberFormat="1" applyBorder="1" applyAlignment="1">
      <alignment horizontal="right" vertical="distributed"/>
    </xf>
    <xf numFmtId="175" fontId="0" fillId="0" borderId="19" xfId="0" applyNumberFormat="1" applyBorder="1" applyAlignment="1">
      <alignment horizontal="right" vertical="distributed"/>
    </xf>
    <xf numFmtId="175" fontId="0" fillId="0" borderId="20" xfId="0" applyNumberFormat="1" applyBorder="1" applyAlignment="1">
      <alignment horizontal="right" vertical="distributed"/>
    </xf>
    <xf numFmtId="175" fontId="0" fillId="0" borderId="12" xfId="0" applyNumberFormat="1" applyBorder="1" applyAlignment="1">
      <alignment horizontal="right" vertical="distributed"/>
    </xf>
    <xf numFmtId="175" fontId="0" fillId="0" borderId="21" xfId="0" applyNumberFormat="1" applyBorder="1" applyAlignment="1">
      <alignment horizontal="right" vertical="distributed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24" xfId="0" applyNumberFormat="1" applyFont="1" applyBorder="1" applyAlignment="1">
      <alignment horizontal="right" vertical="distributed"/>
    </xf>
    <xf numFmtId="175" fontId="0" fillId="0" borderId="25" xfId="0" applyNumberFormat="1" applyBorder="1" applyAlignment="1">
      <alignment horizontal="right" vertical="distributed"/>
    </xf>
    <xf numFmtId="175" fontId="0" fillId="0" borderId="26" xfId="0" applyNumberFormat="1" applyBorder="1" applyAlignment="1">
      <alignment horizontal="right" vertical="distributed"/>
    </xf>
    <xf numFmtId="175" fontId="0" fillId="0" borderId="27" xfId="0" applyNumberFormat="1" applyBorder="1" applyAlignment="1">
      <alignment horizontal="right" vertical="distributed"/>
    </xf>
    <xf numFmtId="175" fontId="0" fillId="0" borderId="28" xfId="0" applyNumberFormat="1" applyBorder="1" applyAlignment="1">
      <alignment horizontal="right" vertical="distributed"/>
    </xf>
    <xf numFmtId="175" fontId="0" fillId="0" borderId="29" xfId="0" applyNumberFormat="1" applyBorder="1" applyAlignment="1">
      <alignment horizontal="right" vertical="distributed"/>
    </xf>
    <xf numFmtId="0" fontId="3" fillId="0" borderId="12" xfId="0" applyFont="1" applyBorder="1" applyAlignment="1">
      <alignment wrapText="1"/>
    </xf>
    <xf numFmtId="164" fontId="0" fillId="0" borderId="0" xfId="0" applyNumberFormat="1" applyAlignment="1">
      <alignment/>
    </xf>
    <xf numFmtId="175" fontId="24" fillId="0" borderId="23" xfId="0" applyNumberFormat="1" applyFont="1" applyBorder="1" applyAlignment="1">
      <alignment horizontal="right" vertical="distributed"/>
    </xf>
    <xf numFmtId="175" fontId="24" fillId="0" borderId="30" xfId="0" applyNumberFormat="1" applyFont="1" applyBorder="1" applyAlignment="1">
      <alignment horizontal="right" vertical="distributed"/>
    </xf>
    <xf numFmtId="164" fontId="0" fillId="0" borderId="0" xfId="0" applyNumberFormat="1" applyAlignment="1">
      <alignment horizontal="right"/>
    </xf>
    <xf numFmtId="175" fontId="0" fillId="0" borderId="30" xfId="0" applyNumberFormat="1" applyFont="1" applyFill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33" xfId="0" applyNumberFormat="1" applyBorder="1" applyAlignment="1">
      <alignment horizontal="right" vertical="distributed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3" fillId="0" borderId="40" xfId="0" applyFont="1" applyBorder="1" applyAlignment="1">
      <alignment/>
    </xf>
    <xf numFmtId="175" fontId="0" fillId="0" borderId="41" xfId="0" applyNumberFormat="1" applyBorder="1" applyAlignment="1">
      <alignment horizontal="right" vertical="distributed"/>
    </xf>
    <xf numFmtId="175" fontId="0" fillId="0" borderId="42" xfId="0" applyNumberFormat="1" applyBorder="1" applyAlignment="1">
      <alignment horizontal="right" vertical="distributed"/>
    </xf>
    <xf numFmtId="175" fontId="0" fillId="0" borderId="40" xfId="0" applyNumberFormat="1" applyBorder="1" applyAlignment="1">
      <alignment horizontal="right" vertical="distributed"/>
    </xf>
    <xf numFmtId="175" fontId="0" fillId="0" borderId="43" xfId="0" applyNumberFormat="1" applyBorder="1" applyAlignment="1">
      <alignment horizontal="right" vertical="distributed"/>
    </xf>
    <xf numFmtId="175" fontId="0" fillId="0" borderId="44" xfId="0" applyNumberForma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24" fillId="0" borderId="35" xfId="0" applyNumberFormat="1" applyFont="1" applyBorder="1" applyAlignment="1">
      <alignment horizontal="right" vertical="distributed"/>
    </xf>
    <xf numFmtId="175" fontId="0" fillId="0" borderId="45" xfId="0" applyNumberFormat="1" applyFont="1" applyBorder="1" applyAlignment="1">
      <alignment horizontal="right" vertical="distributed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75" fontId="0" fillId="0" borderId="53" xfId="0" applyNumberFormat="1" applyFont="1" applyBorder="1" applyAlignment="1">
      <alignment horizontal="right" vertical="distributed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3" fillId="0" borderId="57" xfId="0" applyFont="1" applyBorder="1" applyAlignment="1">
      <alignment/>
    </xf>
    <xf numFmtId="175" fontId="0" fillId="0" borderId="58" xfId="0" applyNumberFormat="1" applyBorder="1" applyAlignment="1">
      <alignment horizontal="right" vertical="distributed"/>
    </xf>
    <xf numFmtId="175" fontId="0" fillId="0" borderId="59" xfId="0" applyNumberFormat="1" applyBorder="1" applyAlignment="1">
      <alignment horizontal="right" vertical="distributed"/>
    </xf>
    <xf numFmtId="175" fontId="0" fillId="0" borderId="60" xfId="0" applyNumberFormat="1" applyBorder="1" applyAlignment="1">
      <alignment horizontal="right" vertical="distributed"/>
    </xf>
    <xf numFmtId="175" fontId="0" fillId="0" borderId="36" xfId="0" applyNumberFormat="1" applyFont="1" applyBorder="1" applyAlignment="1">
      <alignment horizontal="right" vertical="distributed"/>
    </xf>
    <xf numFmtId="175" fontId="24" fillId="0" borderId="37" xfId="0" applyNumberFormat="1" applyFont="1" applyBorder="1" applyAlignment="1">
      <alignment horizontal="right" vertical="distributed"/>
    </xf>
    <xf numFmtId="175" fontId="0" fillId="0" borderId="61" xfId="0" applyNumberFormat="1" applyFont="1" applyBorder="1" applyAlignment="1">
      <alignment horizontal="right" vertical="distributed"/>
    </xf>
    <xf numFmtId="175" fontId="0" fillId="0" borderId="47" xfId="0" applyNumberFormat="1" applyBorder="1" applyAlignment="1">
      <alignment horizontal="right" vertical="distributed"/>
    </xf>
    <xf numFmtId="175" fontId="0" fillId="0" borderId="48" xfId="0" applyNumberFormat="1" applyBorder="1" applyAlignment="1">
      <alignment horizontal="right" vertical="distributed"/>
    </xf>
    <xf numFmtId="175" fontId="0" fillId="0" borderId="62" xfId="0" applyNumberFormat="1" applyBorder="1" applyAlignment="1">
      <alignment horizontal="right" vertical="distributed"/>
    </xf>
    <xf numFmtId="175" fontId="0" fillId="0" borderId="63" xfId="0" applyNumberFormat="1" applyBorder="1" applyAlignment="1">
      <alignment horizontal="right" vertical="distributed"/>
    </xf>
    <xf numFmtId="175" fontId="0" fillId="0" borderId="39" xfId="0" applyNumberFormat="1" applyFont="1" applyFill="1" applyBorder="1" applyAlignment="1">
      <alignment horizontal="right" vertical="distributed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70" xfId="0" applyBorder="1" applyAlignment="1">
      <alignment horizontal="center"/>
    </xf>
    <xf numFmtId="164" fontId="25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2013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72"/>
          <c:y val="0.42875"/>
          <c:w val="0.45425"/>
          <c:h val="0.27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'прил.2'!$B$8:$B$19</c:f>
              <c:strCache/>
            </c:strRef>
          </c:cat>
          <c:val>
            <c:numRef>
              <c:f>'прил.2'!$H$8:$H$19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2012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485"/>
          <c:y val="0.3915"/>
          <c:w val="0.4225"/>
          <c:h val="0.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'прил.2'!$B$8:$B$19</c:f>
              <c:strCache/>
            </c:strRef>
          </c:cat>
          <c:val>
            <c:numRef>
              <c:f>'прил.2'!$E$8:$E$19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2012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6325"/>
          <c:y val="0.434"/>
          <c:w val="0.47175"/>
          <c:h val="0.2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'прил.2'!$B$8:$B$19</c:f>
              <c:strCache>
                <c:ptCount val="8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Обслуж. муниц. долга</c:v>
                </c:pt>
              </c:strCache>
            </c:strRef>
          </c:cat>
          <c:val>
            <c:numRef>
              <c:f>'прил.2'!$H$8:$H$19</c:f>
              <c:numCache>
                <c:ptCount val="8"/>
                <c:pt idx="0">
                  <c:v>3110</c:v>
                </c:pt>
                <c:pt idx="1">
                  <c:v>95.9</c:v>
                </c:pt>
                <c:pt idx="2">
                  <c:v>593.6</c:v>
                </c:pt>
                <c:pt idx="3">
                  <c:v>245</c:v>
                </c:pt>
                <c:pt idx="4">
                  <c:v>3353.4</c:v>
                </c:pt>
                <c:pt idx="5">
                  <c:v>221</c:v>
                </c:pt>
                <c:pt idx="6">
                  <c:v>1540.8</c:v>
                </c:pt>
                <c:pt idx="7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2011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29675"/>
          <c:y val="0.4725"/>
          <c:w val="0.384"/>
          <c:h val="0.1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'прил.3'!$B$8:$B$18</c:f>
              <c:strCache/>
            </c:strRef>
          </c:cat>
          <c:val>
            <c:numRef>
              <c:f>'прил.3'!$E$8:$E$18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20</xdr:row>
      <xdr:rowOff>142875</xdr:rowOff>
    </xdr:from>
    <xdr:to>
      <xdr:col>10</xdr:col>
      <xdr:colOff>781050</xdr:colOff>
      <xdr:row>37</xdr:row>
      <xdr:rowOff>95250</xdr:rowOff>
    </xdr:to>
    <xdr:graphicFrame>
      <xdr:nvGraphicFramePr>
        <xdr:cNvPr id="1" name="Chart 2"/>
        <xdr:cNvGraphicFramePr/>
      </xdr:nvGraphicFramePr>
      <xdr:xfrm>
        <a:off x="4695825" y="3533775"/>
        <a:ext cx="4448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142875</xdr:rowOff>
    </xdr:from>
    <xdr:to>
      <xdr:col>5</xdr:col>
      <xdr:colOff>161925</xdr:colOff>
      <xdr:row>37</xdr:row>
      <xdr:rowOff>85725</xdr:rowOff>
    </xdr:to>
    <xdr:graphicFrame>
      <xdr:nvGraphicFramePr>
        <xdr:cNvPr id="2" name="Chart 9"/>
        <xdr:cNvGraphicFramePr/>
      </xdr:nvGraphicFramePr>
      <xdr:xfrm>
        <a:off x="9525" y="3533775"/>
        <a:ext cx="45434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19</xdr:row>
      <xdr:rowOff>104775</xdr:rowOff>
    </xdr:from>
    <xdr:to>
      <xdr:col>10</xdr:col>
      <xdr:colOff>781050</xdr:colOff>
      <xdr:row>36</xdr:row>
      <xdr:rowOff>57150</xdr:rowOff>
    </xdr:to>
    <xdr:graphicFrame>
      <xdr:nvGraphicFramePr>
        <xdr:cNvPr id="1" name="Chart 2"/>
        <xdr:cNvGraphicFramePr/>
      </xdr:nvGraphicFramePr>
      <xdr:xfrm>
        <a:off x="4648200" y="3495675"/>
        <a:ext cx="4457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104775</xdr:rowOff>
    </xdr:from>
    <xdr:to>
      <xdr:col>5</xdr:col>
      <xdr:colOff>200025</xdr:colOff>
      <xdr:row>36</xdr:row>
      <xdr:rowOff>47625</xdr:rowOff>
    </xdr:to>
    <xdr:graphicFrame>
      <xdr:nvGraphicFramePr>
        <xdr:cNvPr id="2" name="Chart 11"/>
        <xdr:cNvGraphicFramePr/>
      </xdr:nvGraphicFramePr>
      <xdr:xfrm>
        <a:off x="9525" y="3495675"/>
        <a:ext cx="4562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101" zoomScaleNormal="101" zoomScalePageLayoutView="0" workbookViewId="0" topLeftCell="C1">
      <selection activeCell="M2" sqref="M2"/>
    </sheetView>
  </sheetViews>
  <sheetFormatPr defaultColWidth="8.875" defaultRowHeight="12.75"/>
  <cols>
    <col min="1" max="1" width="5.625" style="0" customWidth="1"/>
    <col min="2" max="2" width="20.625" style="0" customWidth="1"/>
    <col min="3" max="3" width="10.625" style="0" customWidth="1"/>
    <col min="4" max="5" width="10.375" style="0" customWidth="1"/>
    <col min="6" max="6" width="10.625" style="0" customWidth="1"/>
    <col min="7" max="11" width="10.375" style="0" customWidth="1"/>
    <col min="12" max="12" width="10.625" style="27" customWidth="1"/>
    <col min="13" max="13" width="10.375" style="27" customWidth="1"/>
    <col min="14" max="14" width="10.375" style="0" customWidth="1"/>
    <col min="15" max="16" width="8.875" style="0" hidden="1" customWidth="1"/>
  </cols>
  <sheetData>
    <row r="1" ht="12.75">
      <c r="M1" s="30" t="s">
        <v>32</v>
      </c>
    </row>
    <row r="2" ht="12.75">
      <c r="M2" s="89" t="s">
        <v>40</v>
      </c>
    </row>
    <row r="3" spans="2:14" ht="12.75" customHeight="1">
      <c r="B3" s="83" t="s">
        <v>28</v>
      </c>
      <c r="C3" s="83"/>
      <c r="D3" s="83"/>
      <c r="E3" s="83"/>
      <c r="F3" s="83"/>
      <c r="G3" s="83"/>
      <c r="H3" s="83"/>
      <c r="I3" s="83"/>
      <c r="J3" s="83"/>
      <c r="K3" s="7"/>
      <c r="L3" s="7"/>
      <c r="M3" s="7"/>
      <c r="N3" s="7"/>
    </row>
    <row r="4" spans="2:14" ht="12.75" customHeight="1">
      <c r="B4" s="83" t="s">
        <v>34</v>
      </c>
      <c r="C4" s="83"/>
      <c r="D4" s="83"/>
      <c r="E4" s="83"/>
      <c r="F4" s="83"/>
      <c r="G4" s="83"/>
      <c r="H4" s="83"/>
      <c r="I4" s="83"/>
      <c r="J4" s="83"/>
      <c r="K4" s="7"/>
      <c r="L4" s="7"/>
      <c r="M4" s="7"/>
      <c r="N4" s="7"/>
    </row>
    <row r="5" ht="13.5" thickBot="1">
      <c r="A5" t="s">
        <v>23</v>
      </c>
    </row>
    <row r="6" spans="3:13" ht="24.75" customHeight="1" thickBot="1">
      <c r="C6" s="84" t="s">
        <v>30</v>
      </c>
      <c r="D6" s="85"/>
      <c r="E6" s="86"/>
      <c r="F6" s="84" t="s">
        <v>35</v>
      </c>
      <c r="G6" s="85"/>
      <c r="H6" s="86"/>
      <c r="I6" s="84" t="s">
        <v>21</v>
      </c>
      <c r="J6" s="85"/>
      <c r="K6" s="85"/>
      <c r="L6" s="79" t="s">
        <v>37</v>
      </c>
      <c r="M6" s="80"/>
    </row>
    <row r="7" spans="1:13" ht="53.25" thickBot="1">
      <c r="A7" s="3" t="s">
        <v>24</v>
      </c>
      <c r="B7" s="52" t="s">
        <v>11</v>
      </c>
      <c r="C7" s="53" t="s">
        <v>22</v>
      </c>
      <c r="D7" s="54" t="s">
        <v>26</v>
      </c>
      <c r="E7" s="55" t="s">
        <v>20</v>
      </c>
      <c r="F7" s="56" t="s">
        <v>22</v>
      </c>
      <c r="G7" s="54" t="s">
        <v>26</v>
      </c>
      <c r="H7" s="57" t="s">
        <v>20</v>
      </c>
      <c r="I7" s="58" t="s">
        <v>22</v>
      </c>
      <c r="J7" s="59" t="s">
        <v>26</v>
      </c>
      <c r="K7" s="52" t="s">
        <v>20</v>
      </c>
      <c r="L7" s="60" t="s">
        <v>38</v>
      </c>
      <c r="M7" s="61" t="s">
        <v>39</v>
      </c>
    </row>
    <row r="8" spans="1:13" ht="12.75">
      <c r="A8" s="4" t="s">
        <v>0</v>
      </c>
      <c r="B8" s="43" t="s">
        <v>12</v>
      </c>
      <c r="C8" s="44">
        <v>3369</v>
      </c>
      <c r="D8" s="45">
        <v>0</v>
      </c>
      <c r="E8" s="46">
        <f>SUM(C8:D8)</f>
        <v>3369</v>
      </c>
      <c r="F8" s="47">
        <v>3110</v>
      </c>
      <c r="G8" s="45"/>
      <c r="H8" s="48">
        <f>SUM(F8:G8)</f>
        <v>3110</v>
      </c>
      <c r="I8" s="49">
        <f>F8/C8*100</f>
        <v>92.3122588305135</v>
      </c>
      <c r="J8" s="50" t="e">
        <f>G8/D8*100</f>
        <v>#DIV/0!</v>
      </c>
      <c r="K8" s="51">
        <f>H8/E8*100</f>
        <v>92.3122588305135</v>
      </c>
      <c r="L8" s="37">
        <f aca="true" t="shared" si="0" ref="L8:L17">E8/$E$20*100</f>
        <v>13.123707203820636</v>
      </c>
      <c r="M8" s="38">
        <f aca="true" t="shared" si="1" ref="M8:M17">H8/$H$20*100</f>
        <v>33.94937068127982</v>
      </c>
    </row>
    <row r="9" spans="1:13" ht="12.75">
      <c r="A9" s="5" t="s">
        <v>10</v>
      </c>
      <c r="B9" s="6" t="s">
        <v>13</v>
      </c>
      <c r="C9" s="8">
        <v>0</v>
      </c>
      <c r="D9" s="9">
        <v>95.3</v>
      </c>
      <c r="E9" s="16">
        <f>SUM(C9:D9)</f>
        <v>95.3</v>
      </c>
      <c r="F9" s="22">
        <v>0</v>
      </c>
      <c r="G9" s="9">
        <v>95.9</v>
      </c>
      <c r="H9" s="21">
        <f>SUM(F9:G9)</f>
        <v>95.9</v>
      </c>
      <c r="I9" s="18">
        <v>0</v>
      </c>
      <c r="J9" s="19">
        <f aca="true" t="shared" si="2" ref="J9:J20">G9/D9*100</f>
        <v>100.62959076600211</v>
      </c>
      <c r="K9" s="32">
        <f aca="true" t="shared" si="3" ref="K9:K19">H9/E9*100</f>
        <v>100.62959076600211</v>
      </c>
      <c r="L9" s="35">
        <f t="shared" si="0"/>
        <v>0.371234578962335</v>
      </c>
      <c r="M9" s="36">
        <f t="shared" si="1"/>
        <v>1.046863230975799</v>
      </c>
    </row>
    <row r="10" spans="1:13" ht="21">
      <c r="A10" s="4" t="s">
        <v>1</v>
      </c>
      <c r="B10" s="26" t="s">
        <v>29</v>
      </c>
      <c r="C10" s="8">
        <v>275.3</v>
      </c>
      <c r="D10" s="9">
        <v>0</v>
      </c>
      <c r="E10" s="16">
        <f aca="true" t="shared" si="4" ref="E10:E19">SUM(C10:D10)</f>
        <v>275.3</v>
      </c>
      <c r="F10" s="22">
        <v>593.6</v>
      </c>
      <c r="G10" s="9"/>
      <c r="H10" s="21">
        <f aca="true" t="shared" si="5" ref="H10:H19">SUM(F10:G10)</f>
        <v>593.6</v>
      </c>
      <c r="I10" s="18">
        <f aca="true" t="shared" si="6" ref="I10:I19">F10/C10*100</f>
        <v>215.6193243734108</v>
      </c>
      <c r="J10" s="28" t="e">
        <f t="shared" si="2"/>
        <v>#DIV/0!</v>
      </c>
      <c r="K10" s="32">
        <f t="shared" si="3"/>
        <v>215.6193243734108</v>
      </c>
      <c r="L10" s="35">
        <f t="shared" si="0"/>
        <v>1.0724121677684244</v>
      </c>
      <c r="M10" s="36">
        <f t="shared" si="1"/>
        <v>6.479854159616624</v>
      </c>
    </row>
    <row r="11" spans="1:13" ht="12.75">
      <c r="A11" s="4" t="s">
        <v>2</v>
      </c>
      <c r="B11" s="6" t="s">
        <v>14</v>
      </c>
      <c r="C11" s="8">
        <v>3863.4</v>
      </c>
      <c r="D11" s="9">
        <v>0</v>
      </c>
      <c r="E11" s="16">
        <f t="shared" si="4"/>
        <v>3863.4</v>
      </c>
      <c r="F11" s="22">
        <v>245</v>
      </c>
      <c r="G11" s="9"/>
      <c r="H11" s="21">
        <f t="shared" si="5"/>
        <v>245</v>
      </c>
      <c r="I11" s="18">
        <f t="shared" si="6"/>
        <v>6.341564425117771</v>
      </c>
      <c r="J11" s="28" t="e">
        <f t="shared" si="2"/>
        <v>#DIV/0!</v>
      </c>
      <c r="K11" s="32">
        <f t="shared" si="3"/>
        <v>6.341564425117771</v>
      </c>
      <c r="L11" s="35">
        <f t="shared" si="0"/>
        <v>15.049608314408031</v>
      </c>
      <c r="M11" s="36">
        <f t="shared" si="1"/>
        <v>2.674468108332333</v>
      </c>
    </row>
    <row r="12" spans="1:13" ht="12.75">
      <c r="A12" s="4" t="s">
        <v>3</v>
      </c>
      <c r="B12" s="6" t="s">
        <v>15</v>
      </c>
      <c r="C12" s="8">
        <v>16606.7</v>
      </c>
      <c r="D12" s="9">
        <v>0</v>
      </c>
      <c r="E12" s="16">
        <f t="shared" si="4"/>
        <v>16606.7</v>
      </c>
      <c r="F12" s="22">
        <v>3353.4</v>
      </c>
      <c r="G12" s="9"/>
      <c r="H12" s="21">
        <f t="shared" si="5"/>
        <v>3353.4</v>
      </c>
      <c r="I12" s="18">
        <f t="shared" si="6"/>
        <v>20.193054610488538</v>
      </c>
      <c r="J12" s="28" t="e">
        <f t="shared" si="2"/>
        <v>#DIV/0!</v>
      </c>
      <c r="K12" s="32">
        <f t="shared" si="3"/>
        <v>20.193054610488538</v>
      </c>
      <c r="L12" s="35">
        <f t="shared" si="0"/>
        <v>64.69025480014491</v>
      </c>
      <c r="M12" s="36">
        <f t="shared" si="1"/>
        <v>36.60637287543529</v>
      </c>
    </row>
    <row r="13" spans="1:13" ht="12.75" hidden="1">
      <c r="A13" s="4" t="s">
        <v>4</v>
      </c>
      <c r="B13" s="6" t="s">
        <v>16</v>
      </c>
      <c r="C13" s="8"/>
      <c r="D13" s="9"/>
      <c r="E13" s="16">
        <f t="shared" si="4"/>
        <v>0</v>
      </c>
      <c r="F13" s="22"/>
      <c r="G13" s="9"/>
      <c r="H13" s="21">
        <f t="shared" si="5"/>
        <v>0</v>
      </c>
      <c r="I13" s="18" t="e">
        <f t="shared" si="6"/>
        <v>#DIV/0!</v>
      </c>
      <c r="J13" s="28" t="e">
        <f t="shared" si="2"/>
        <v>#DIV/0!</v>
      </c>
      <c r="K13" s="32" t="e">
        <f t="shared" si="3"/>
        <v>#DIV/0!</v>
      </c>
      <c r="L13" s="35">
        <f t="shared" si="0"/>
        <v>0</v>
      </c>
      <c r="M13" s="36">
        <f t="shared" si="1"/>
        <v>0</v>
      </c>
    </row>
    <row r="14" spans="1:13" ht="12.75">
      <c r="A14" s="4" t="s">
        <v>5</v>
      </c>
      <c r="B14" s="6" t="s">
        <v>18</v>
      </c>
      <c r="C14" s="8">
        <v>222</v>
      </c>
      <c r="D14" s="9">
        <v>0</v>
      </c>
      <c r="E14" s="16">
        <f t="shared" si="4"/>
        <v>222</v>
      </c>
      <c r="F14" s="22">
        <v>221</v>
      </c>
      <c r="G14" s="9"/>
      <c r="H14" s="21">
        <f t="shared" si="5"/>
        <v>221</v>
      </c>
      <c r="I14" s="18">
        <f t="shared" si="6"/>
        <v>99.54954954954955</v>
      </c>
      <c r="J14" s="28" t="e">
        <f t="shared" si="2"/>
        <v>#DIV/0!</v>
      </c>
      <c r="K14" s="32">
        <f t="shared" si="3"/>
        <v>99.54954954954955</v>
      </c>
      <c r="L14" s="35">
        <f t="shared" si="0"/>
        <v>0.8647856928608434</v>
      </c>
      <c r="M14" s="36">
        <f t="shared" si="1"/>
        <v>2.41247939567937</v>
      </c>
    </row>
    <row r="15" spans="1:13" ht="12.75">
      <c r="A15" s="4" t="s">
        <v>6</v>
      </c>
      <c r="B15" s="6" t="s">
        <v>17</v>
      </c>
      <c r="C15" s="8">
        <v>1238.4</v>
      </c>
      <c r="D15" s="9">
        <v>0</v>
      </c>
      <c r="E15" s="16">
        <f t="shared" si="4"/>
        <v>1238.4</v>
      </c>
      <c r="F15" s="22">
        <v>1540.8</v>
      </c>
      <c r="G15" s="9"/>
      <c r="H15" s="21">
        <f t="shared" si="5"/>
        <v>1540.8</v>
      </c>
      <c r="I15" s="18">
        <f t="shared" si="6"/>
        <v>124.41860465116277</v>
      </c>
      <c r="J15" s="28" t="e">
        <f t="shared" si="2"/>
        <v>#DIV/0!</v>
      </c>
      <c r="K15" s="32">
        <f t="shared" si="3"/>
        <v>124.41860465116277</v>
      </c>
      <c r="L15" s="35">
        <f t="shared" si="0"/>
        <v>4.824101810985894</v>
      </c>
      <c r="M15" s="36">
        <f t="shared" si="1"/>
        <v>16.81967535232024</v>
      </c>
    </row>
    <row r="16" spans="1:13" ht="12.75" hidden="1">
      <c r="A16" s="4" t="s">
        <v>7</v>
      </c>
      <c r="B16" s="6" t="s">
        <v>25</v>
      </c>
      <c r="C16" s="8">
        <v>0</v>
      </c>
      <c r="D16" s="9">
        <v>0</v>
      </c>
      <c r="E16" s="16">
        <f t="shared" si="4"/>
        <v>0</v>
      </c>
      <c r="F16" s="22"/>
      <c r="G16" s="9"/>
      <c r="H16" s="21">
        <f t="shared" si="5"/>
        <v>0</v>
      </c>
      <c r="I16" s="18" t="e">
        <f t="shared" si="6"/>
        <v>#DIV/0!</v>
      </c>
      <c r="J16" s="28" t="e">
        <f t="shared" si="2"/>
        <v>#DIV/0!</v>
      </c>
      <c r="K16" s="32" t="e">
        <f t="shared" si="3"/>
        <v>#DIV/0!</v>
      </c>
      <c r="L16" s="35">
        <f t="shared" si="0"/>
        <v>0</v>
      </c>
      <c r="M16" s="36">
        <f t="shared" si="1"/>
        <v>0</v>
      </c>
    </row>
    <row r="17" spans="1:13" ht="12.75" hidden="1">
      <c r="A17" s="4" t="s">
        <v>8</v>
      </c>
      <c r="B17" s="6" t="s">
        <v>19</v>
      </c>
      <c r="C17" s="8">
        <v>0</v>
      </c>
      <c r="D17" s="9">
        <v>0</v>
      </c>
      <c r="E17" s="16">
        <f t="shared" si="4"/>
        <v>0</v>
      </c>
      <c r="F17" s="22">
        <v>0</v>
      </c>
      <c r="G17" s="9"/>
      <c r="H17" s="21">
        <f t="shared" si="5"/>
        <v>0</v>
      </c>
      <c r="I17" s="18" t="e">
        <f t="shared" si="6"/>
        <v>#DIV/0!</v>
      </c>
      <c r="J17" s="28" t="e">
        <f t="shared" si="2"/>
        <v>#DIV/0!</v>
      </c>
      <c r="K17" s="32" t="e">
        <f t="shared" si="3"/>
        <v>#DIV/0!</v>
      </c>
      <c r="L17" s="35">
        <f t="shared" si="0"/>
        <v>0</v>
      </c>
      <c r="M17" s="36">
        <f t="shared" si="1"/>
        <v>0</v>
      </c>
    </row>
    <row r="18" spans="1:13" ht="13.5" hidden="1" thickBot="1">
      <c r="A18" s="4">
        <v>1101</v>
      </c>
      <c r="B18" s="6" t="s">
        <v>31</v>
      </c>
      <c r="C18" s="8">
        <v>0</v>
      </c>
      <c r="D18" s="9">
        <v>0</v>
      </c>
      <c r="E18" s="16">
        <f>SUM(C18:D18)</f>
        <v>0</v>
      </c>
      <c r="F18" s="23">
        <v>0</v>
      </c>
      <c r="G18" s="24"/>
      <c r="H18" s="21">
        <f>SUM(F18:G18)</f>
        <v>0</v>
      </c>
      <c r="I18" s="18" t="e">
        <f t="shared" si="6"/>
        <v>#DIV/0!</v>
      </c>
      <c r="J18" s="28" t="e">
        <f t="shared" si="2"/>
        <v>#DIV/0!</v>
      </c>
      <c r="K18" s="32" t="e">
        <f t="shared" si="3"/>
        <v>#DIV/0!</v>
      </c>
      <c r="L18" s="35">
        <f>E18/$E$20*100</f>
        <v>0</v>
      </c>
      <c r="M18" s="36">
        <f>H18/$H$20*100</f>
        <v>0</v>
      </c>
    </row>
    <row r="19" spans="1:13" ht="13.5" thickBot="1">
      <c r="A19" s="4">
        <v>1300</v>
      </c>
      <c r="B19" s="6" t="s">
        <v>27</v>
      </c>
      <c r="C19" s="10">
        <v>1</v>
      </c>
      <c r="D19" s="11">
        <v>0</v>
      </c>
      <c r="E19" s="17">
        <f t="shared" si="4"/>
        <v>1</v>
      </c>
      <c r="F19" s="23">
        <v>1</v>
      </c>
      <c r="G19" s="24">
        <v>0</v>
      </c>
      <c r="H19" s="25">
        <f t="shared" si="5"/>
        <v>1</v>
      </c>
      <c r="I19" s="18">
        <f t="shared" si="6"/>
        <v>100</v>
      </c>
      <c r="J19" s="29" t="e">
        <f t="shared" si="2"/>
        <v>#DIV/0!</v>
      </c>
      <c r="K19" s="33">
        <f t="shared" si="3"/>
        <v>100</v>
      </c>
      <c r="L19" s="39">
        <f>E19/$E$20*100</f>
        <v>0.0038954310489227183</v>
      </c>
      <c r="M19" s="40">
        <f>H19/$H$20*100</f>
        <v>0.010916196360540134</v>
      </c>
    </row>
    <row r="20" spans="1:13" ht="13.5" thickBot="1">
      <c r="A20" s="81" t="s">
        <v>9</v>
      </c>
      <c r="B20" s="82"/>
      <c r="C20" s="12">
        <f aca="true" t="shared" si="7" ref="C20:H20">SUM(C8:C19)</f>
        <v>25575.800000000003</v>
      </c>
      <c r="D20" s="13">
        <f t="shared" si="7"/>
        <v>95.3</v>
      </c>
      <c r="E20" s="14">
        <f t="shared" si="7"/>
        <v>25671.100000000002</v>
      </c>
      <c r="F20" s="12">
        <f t="shared" si="7"/>
        <v>9064.8</v>
      </c>
      <c r="G20" s="13">
        <f t="shared" si="7"/>
        <v>95.9</v>
      </c>
      <c r="H20" s="14">
        <f t="shared" si="7"/>
        <v>9160.699999999999</v>
      </c>
      <c r="I20" s="15">
        <f>F20/C20*100</f>
        <v>35.442879597119145</v>
      </c>
      <c r="J20" s="31">
        <f t="shared" si="2"/>
        <v>100.62959076600211</v>
      </c>
      <c r="K20" s="34">
        <f>H20/E20*100</f>
        <v>35.68487520986634</v>
      </c>
      <c r="L20" s="41">
        <f>E20/$E$20*100</f>
        <v>100</v>
      </c>
      <c r="M20" s="42">
        <f>H20/$H$20*100</f>
        <v>100</v>
      </c>
    </row>
    <row r="33" spans="1:5" ht="12.75">
      <c r="A33" s="1"/>
      <c r="B33" s="1"/>
      <c r="C33" s="2"/>
      <c r="D33" s="2"/>
      <c r="E33" s="2"/>
    </row>
    <row r="34" spans="1:5" ht="12.75">
      <c r="A34" s="1"/>
      <c r="B34" s="1"/>
      <c r="C34" s="2"/>
      <c r="D34" s="2"/>
      <c r="E34" s="2"/>
    </row>
  </sheetData>
  <sheetProtection/>
  <mergeCells count="7">
    <mergeCell ref="L6:M6"/>
    <mergeCell ref="A20:B20"/>
    <mergeCell ref="B3:J3"/>
    <mergeCell ref="B4:J4"/>
    <mergeCell ref="C6:E6"/>
    <mergeCell ref="F6:H6"/>
    <mergeCell ref="I6:K6"/>
  </mergeCells>
  <printOptions horizontalCentered="1"/>
  <pageMargins left="0.27" right="0.17" top="0.5905511811023623" bottom="0.3937007874015748" header="0.61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95" zoomScaleNormal="95" zoomScalePageLayoutView="0" workbookViewId="0" topLeftCell="A1">
      <selection activeCell="M3" sqref="M3"/>
    </sheetView>
  </sheetViews>
  <sheetFormatPr defaultColWidth="9.00390625" defaultRowHeight="12.75"/>
  <cols>
    <col min="1" max="1" width="5.625" style="0" customWidth="1"/>
    <col min="2" max="2" width="20.625" style="0" customWidth="1"/>
    <col min="3" max="11" width="10.375" style="0" customWidth="1"/>
    <col min="12" max="13" width="9.125" style="27" customWidth="1"/>
  </cols>
  <sheetData>
    <row r="1" ht="12.75">
      <c r="M1" s="30" t="s">
        <v>33</v>
      </c>
    </row>
    <row r="2" ht="12.75">
      <c r="M2" s="89" t="s">
        <v>40</v>
      </c>
    </row>
    <row r="3" spans="2:11" ht="12.75">
      <c r="B3" s="83" t="s">
        <v>28</v>
      </c>
      <c r="C3" s="83"/>
      <c r="D3" s="83"/>
      <c r="E3" s="83"/>
      <c r="F3" s="83"/>
      <c r="G3" s="83"/>
      <c r="H3" s="83"/>
      <c r="I3" s="83"/>
      <c r="J3" s="83"/>
      <c r="K3" s="7"/>
    </row>
    <row r="4" spans="2:11" ht="12.75">
      <c r="B4" s="83" t="s">
        <v>36</v>
      </c>
      <c r="C4" s="83"/>
      <c r="D4" s="83"/>
      <c r="E4" s="83"/>
      <c r="F4" s="83"/>
      <c r="G4" s="83"/>
      <c r="H4" s="83"/>
      <c r="I4" s="83"/>
      <c r="J4" s="83"/>
      <c r="K4" s="7"/>
    </row>
    <row r="5" ht="13.5" thickBot="1">
      <c r="A5" t="s">
        <v>23</v>
      </c>
    </row>
    <row r="6" spans="3:13" ht="24.75" customHeight="1" thickBot="1">
      <c r="C6" s="84" t="s">
        <v>30</v>
      </c>
      <c r="D6" s="85"/>
      <c r="E6" s="86"/>
      <c r="F6" s="84" t="s">
        <v>35</v>
      </c>
      <c r="G6" s="85"/>
      <c r="H6" s="86"/>
      <c r="I6" s="84" t="s">
        <v>21</v>
      </c>
      <c r="J6" s="85"/>
      <c r="K6" s="86"/>
      <c r="L6" s="79" t="s">
        <v>37</v>
      </c>
      <c r="M6" s="80"/>
    </row>
    <row r="7" spans="1:13" ht="53.25" thickBot="1">
      <c r="A7" s="64" t="s">
        <v>24</v>
      </c>
      <c r="B7" s="55" t="s">
        <v>11</v>
      </c>
      <c r="C7" s="53" t="s">
        <v>22</v>
      </c>
      <c r="D7" s="54" t="s">
        <v>26</v>
      </c>
      <c r="E7" s="55" t="s">
        <v>20</v>
      </c>
      <c r="F7" s="56" t="s">
        <v>22</v>
      </c>
      <c r="G7" s="54" t="s">
        <v>26</v>
      </c>
      <c r="H7" s="57" t="s">
        <v>20</v>
      </c>
      <c r="I7" s="58" t="s">
        <v>22</v>
      </c>
      <c r="J7" s="59" t="s">
        <v>26</v>
      </c>
      <c r="K7" s="65" t="s">
        <v>20</v>
      </c>
      <c r="L7" s="60" t="s">
        <v>38</v>
      </c>
      <c r="M7" s="61" t="s">
        <v>39</v>
      </c>
    </row>
    <row r="8" spans="1:13" ht="12.75">
      <c r="A8" s="62" t="s">
        <v>0</v>
      </c>
      <c r="B8" s="43" t="s">
        <v>12</v>
      </c>
      <c r="C8" s="47">
        <v>2889.8</v>
      </c>
      <c r="D8" s="45">
        <v>0</v>
      </c>
      <c r="E8" s="48">
        <f>SUM(C8:D8)</f>
        <v>2889.8</v>
      </c>
      <c r="F8" s="47">
        <v>3110</v>
      </c>
      <c r="G8" s="45"/>
      <c r="H8" s="48">
        <f>SUM(F8:G8)</f>
        <v>3110</v>
      </c>
      <c r="I8" s="49">
        <f>F8/C8*100</f>
        <v>107.61990449166032</v>
      </c>
      <c r="J8" s="50" t="e">
        <f>G8/D8*100</f>
        <v>#DIV/0!</v>
      </c>
      <c r="K8" s="63">
        <f>H8/E8*100</f>
        <v>107.61990449166032</v>
      </c>
      <c r="L8" s="37">
        <f aca="true" t="shared" si="0" ref="L8:L19">E8/$E$19*100</f>
        <v>42.294294997511926</v>
      </c>
      <c r="M8" s="38">
        <f aca="true" t="shared" si="1" ref="M8:M19">H8/$H$19*100</f>
        <v>33.94937068127982</v>
      </c>
    </row>
    <row r="9" spans="1:13" ht="12.75">
      <c r="A9" s="5" t="s">
        <v>10</v>
      </c>
      <c r="B9" s="6" t="s">
        <v>13</v>
      </c>
      <c r="C9" s="22">
        <v>0</v>
      </c>
      <c r="D9" s="9">
        <v>76.8</v>
      </c>
      <c r="E9" s="21">
        <f>SUM(C9:D9)</f>
        <v>76.8</v>
      </c>
      <c r="F9" s="22">
        <v>0</v>
      </c>
      <c r="G9" s="9">
        <v>95.9</v>
      </c>
      <c r="H9" s="21">
        <f>SUM(F9:G9)</f>
        <v>95.9</v>
      </c>
      <c r="I9" s="18">
        <v>0</v>
      </c>
      <c r="J9" s="18">
        <f aca="true" t="shared" si="2" ref="J9:J19">G9/D9*100</f>
        <v>124.86979166666667</v>
      </c>
      <c r="K9" s="20">
        <f aca="true" t="shared" si="3" ref="K9:K18">H9/E9*100</f>
        <v>124.86979166666667</v>
      </c>
      <c r="L9" s="35">
        <f t="shared" si="0"/>
        <v>1.124023065889998</v>
      </c>
      <c r="M9" s="36">
        <f t="shared" si="1"/>
        <v>1.046863230975799</v>
      </c>
    </row>
    <row r="10" spans="1:13" ht="21">
      <c r="A10" s="4" t="s">
        <v>1</v>
      </c>
      <c r="B10" s="26" t="s">
        <v>29</v>
      </c>
      <c r="C10" s="22">
        <v>366.3</v>
      </c>
      <c r="D10" s="9">
        <v>0</v>
      </c>
      <c r="E10" s="21">
        <f aca="true" t="shared" si="4" ref="E10:E18">SUM(C10:D10)</f>
        <v>366.3</v>
      </c>
      <c r="F10" s="22">
        <v>593.6</v>
      </c>
      <c r="G10" s="9"/>
      <c r="H10" s="21">
        <f aca="true" t="shared" si="5" ref="H10:H18">SUM(F10:G10)</f>
        <v>593.6</v>
      </c>
      <c r="I10" s="18">
        <f aca="true" t="shared" si="6" ref="I10:I19">F10/C10*100</f>
        <v>162.05296205296204</v>
      </c>
      <c r="J10" s="28" t="e">
        <f t="shared" si="2"/>
        <v>#DIV/0!</v>
      </c>
      <c r="K10" s="20">
        <f t="shared" si="3"/>
        <v>162.05296205296204</v>
      </c>
      <c r="L10" s="35">
        <f t="shared" si="0"/>
        <v>5.361063138483154</v>
      </c>
      <c r="M10" s="36">
        <f t="shared" si="1"/>
        <v>6.479854159616624</v>
      </c>
    </row>
    <row r="11" spans="1:13" ht="12.75">
      <c r="A11" s="4" t="s">
        <v>2</v>
      </c>
      <c r="B11" s="6" t="s">
        <v>14</v>
      </c>
      <c r="C11" s="22">
        <v>192</v>
      </c>
      <c r="D11" s="9">
        <v>0</v>
      </c>
      <c r="E11" s="21">
        <f t="shared" si="4"/>
        <v>192</v>
      </c>
      <c r="F11" s="22">
        <v>245</v>
      </c>
      <c r="G11" s="9"/>
      <c r="H11" s="21">
        <f t="shared" si="5"/>
        <v>245</v>
      </c>
      <c r="I11" s="18">
        <f t="shared" si="6"/>
        <v>127.60416666666667</v>
      </c>
      <c r="J11" s="28" t="e">
        <f t="shared" si="2"/>
        <v>#DIV/0!</v>
      </c>
      <c r="K11" s="20">
        <f t="shared" si="3"/>
        <v>127.60416666666667</v>
      </c>
      <c r="L11" s="35">
        <f t="shared" si="0"/>
        <v>2.8100576647249946</v>
      </c>
      <c r="M11" s="36">
        <f t="shared" si="1"/>
        <v>2.674468108332333</v>
      </c>
    </row>
    <row r="12" spans="1:13" ht="12.75">
      <c r="A12" s="4" t="s">
        <v>3</v>
      </c>
      <c r="B12" s="6" t="s">
        <v>15</v>
      </c>
      <c r="C12" s="22">
        <v>1645.7</v>
      </c>
      <c r="D12" s="9">
        <v>0</v>
      </c>
      <c r="E12" s="21">
        <f t="shared" si="4"/>
        <v>1645.7</v>
      </c>
      <c r="F12" s="22">
        <v>3353.4</v>
      </c>
      <c r="G12" s="9"/>
      <c r="H12" s="21">
        <f t="shared" si="5"/>
        <v>3353.4</v>
      </c>
      <c r="I12" s="18">
        <f t="shared" si="6"/>
        <v>203.7673938141824</v>
      </c>
      <c r="J12" s="28" t="e">
        <f t="shared" si="2"/>
        <v>#DIV/0!</v>
      </c>
      <c r="K12" s="20">
        <f t="shared" si="3"/>
        <v>203.7673938141824</v>
      </c>
      <c r="L12" s="35">
        <f t="shared" si="0"/>
        <v>24.085999473114185</v>
      </c>
      <c r="M12" s="36">
        <f t="shared" si="1"/>
        <v>36.60637287543529</v>
      </c>
    </row>
    <row r="13" spans="1:13" ht="12.75" hidden="1">
      <c r="A13" s="4" t="s">
        <v>4</v>
      </c>
      <c r="B13" s="6" t="s">
        <v>16</v>
      </c>
      <c r="C13" s="22"/>
      <c r="D13" s="9"/>
      <c r="E13" s="21">
        <f t="shared" si="4"/>
        <v>0</v>
      </c>
      <c r="F13" s="22"/>
      <c r="G13" s="9"/>
      <c r="H13" s="21">
        <f t="shared" si="5"/>
        <v>0</v>
      </c>
      <c r="I13" s="18" t="e">
        <f t="shared" si="6"/>
        <v>#DIV/0!</v>
      </c>
      <c r="J13" s="28" t="e">
        <f t="shared" si="2"/>
        <v>#DIV/0!</v>
      </c>
      <c r="K13" s="20" t="e">
        <f t="shared" si="3"/>
        <v>#DIV/0!</v>
      </c>
      <c r="L13" s="35">
        <f t="shared" si="0"/>
        <v>0</v>
      </c>
      <c r="M13" s="36">
        <f t="shared" si="1"/>
        <v>0</v>
      </c>
    </row>
    <row r="14" spans="1:13" ht="12.75">
      <c r="A14" s="4" t="s">
        <v>5</v>
      </c>
      <c r="B14" s="6" t="s">
        <v>18</v>
      </c>
      <c r="C14" s="22">
        <v>262</v>
      </c>
      <c r="D14" s="9">
        <v>0</v>
      </c>
      <c r="E14" s="21">
        <f t="shared" si="4"/>
        <v>262</v>
      </c>
      <c r="F14" s="22">
        <v>221</v>
      </c>
      <c r="G14" s="9"/>
      <c r="H14" s="21">
        <f t="shared" si="5"/>
        <v>221</v>
      </c>
      <c r="I14" s="18">
        <f t="shared" si="6"/>
        <v>84.35114503816794</v>
      </c>
      <c r="J14" s="28" t="e">
        <f t="shared" si="2"/>
        <v>#DIV/0!</v>
      </c>
      <c r="K14" s="20">
        <f t="shared" si="3"/>
        <v>84.35114503816794</v>
      </c>
      <c r="L14" s="35">
        <f t="shared" si="0"/>
        <v>3.8345578549893156</v>
      </c>
      <c r="M14" s="36">
        <f t="shared" si="1"/>
        <v>2.41247939567937</v>
      </c>
    </row>
    <row r="15" spans="1:13" ht="12.75">
      <c r="A15" s="4" t="s">
        <v>6</v>
      </c>
      <c r="B15" s="6" t="s">
        <v>17</v>
      </c>
      <c r="C15" s="22">
        <v>1399</v>
      </c>
      <c r="D15" s="9">
        <v>0</v>
      </c>
      <c r="E15" s="21">
        <f t="shared" si="4"/>
        <v>1399</v>
      </c>
      <c r="F15" s="22">
        <v>1540.8</v>
      </c>
      <c r="G15" s="9"/>
      <c r="H15" s="21">
        <f t="shared" si="5"/>
        <v>1540.8</v>
      </c>
      <c r="I15" s="18">
        <f t="shared" si="6"/>
        <v>110.13581129378127</v>
      </c>
      <c r="J15" s="28" t="e">
        <f t="shared" si="2"/>
        <v>#DIV/0!</v>
      </c>
      <c r="K15" s="20">
        <f t="shared" si="3"/>
        <v>110.13581129378127</v>
      </c>
      <c r="L15" s="35">
        <f t="shared" si="0"/>
        <v>20.475368088282643</v>
      </c>
      <c r="M15" s="36">
        <f t="shared" si="1"/>
        <v>16.81967535232024</v>
      </c>
    </row>
    <row r="16" spans="1:13" ht="12.75" hidden="1">
      <c r="A16" s="4" t="s">
        <v>7</v>
      </c>
      <c r="B16" s="6" t="s">
        <v>25</v>
      </c>
      <c r="C16" s="22"/>
      <c r="D16" s="9">
        <v>0</v>
      </c>
      <c r="E16" s="21">
        <f t="shared" si="4"/>
        <v>0</v>
      </c>
      <c r="F16" s="22"/>
      <c r="G16" s="9"/>
      <c r="H16" s="21">
        <f t="shared" si="5"/>
        <v>0</v>
      </c>
      <c r="I16" s="18" t="e">
        <f t="shared" si="6"/>
        <v>#DIV/0!</v>
      </c>
      <c r="J16" s="28" t="e">
        <f t="shared" si="2"/>
        <v>#DIV/0!</v>
      </c>
      <c r="K16" s="20" t="e">
        <f t="shared" si="3"/>
        <v>#DIV/0!</v>
      </c>
      <c r="L16" s="35">
        <f t="shared" si="0"/>
        <v>0</v>
      </c>
      <c r="M16" s="36">
        <f t="shared" si="1"/>
        <v>0</v>
      </c>
    </row>
    <row r="17" spans="1:13" ht="12.75" hidden="1">
      <c r="A17" s="4" t="s">
        <v>8</v>
      </c>
      <c r="B17" s="6" t="s">
        <v>19</v>
      </c>
      <c r="C17" s="22">
        <v>0</v>
      </c>
      <c r="D17" s="9">
        <v>0</v>
      </c>
      <c r="E17" s="21">
        <f t="shared" si="4"/>
        <v>0</v>
      </c>
      <c r="F17" s="22">
        <v>0</v>
      </c>
      <c r="G17" s="9"/>
      <c r="H17" s="21">
        <f t="shared" si="5"/>
        <v>0</v>
      </c>
      <c r="I17" s="18" t="e">
        <f t="shared" si="6"/>
        <v>#DIV/0!</v>
      </c>
      <c r="J17" s="28" t="e">
        <f t="shared" si="2"/>
        <v>#DIV/0!</v>
      </c>
      <c r="K17" s="20" t="e">
        <f t="shared" si="3"/>
        <v>#DIV/0!</v>
      </c>
      <c r="L17" s="35">
        <f t="shared" si="0"/>
        <v>0</v>
      </c>
      <c r="M17" s="36">
        <f t="shared" si="1"/>
        <v>0</v>
      </c>
    </row>
    <row r="18" spans="1:13" ht="13.5" thickBot="1">
      <c r="A18" s="66">
        <v>1300</v>
      </c>
      <c r="B18" s="67" t="s">
        <v>27</v>
      </c>
      <c r="C18" s="68">
        <v>1</v>
      </c>
      <c r="D18" s="69">
        <v>0</v>
      </c>
      <c r="E18" s="70">
        <f t="shared" si="4"/>
        <v>1</v>
      </c>
      <c r="F18" s="68">
        <v>1</v>
      </c>
      <c r="G18" s="69"/>
      <c r="H18" s="70">
        <f t="shared" si="5"/>
        <v>1</v>
      </c>
      <c r="I18" s="71">
        <f t="shared" si="6"/>
        <v>100</v>
      </c>
      <c r="J18" s="72" t="e">
        <f t="shared" si="2"/>
        <v>#DIV/0!</v>
      </c>
      <c r="K18" s="73">
        <f t="shared" si="3"/>
        <v>100</v>
      </c>
      <c r="L18" s="39">
        <f t="shared" si="0"/>
        <v>0.014635717003776014</v>
      </c>
      <c r="M18" s="40">
        <f t="shared" si="1"/>
        <v>0.010916196360540134</v>
      </c>
    </row>
    <row r="19" spans="1:13" ht="13.5" thickBot="1">
      <c r="A19" s="87" t="s">
        <v>9</v>
      </c>
      <c r="B19" s="88"/>
      <c r="C19" s="74">
        <f aca="true" t="shared" si="7" ref="C19:H19">SUM(C8:C18)</f>
        <v>6755.8</v>
      </c>
      <c r="D19" s="75">
        <f t="shared" si="7"/>
        <v>76.8</v>
      </c>
      <c r="E19" s="76">
        <f t="shared" si="7"/>
        <v>6832.6</v>
      </c>
      <c r="F19" s="74">
        <f t="shared" si="7"/>
        <v>9064.8</v>
      </c>
      <c r="G19" s="75">
        <f t="shared" si="7"/>
        <v>95.9</v>
      </c>
      <c r="H19" s="76">
        <f t="shared" si="7"/>
        <v>9160.699999999999</v>
      </c>
      <c r="I19" s="77">
        <f t="shared" si="6"/>
        <v>134.1780396104088</v>
      </c>
      <c r="J19" s="78">
        <f t="shared" si="2"/>
        <v>124.86979166666667</v>
      </c>
      <c r="K19" s="76">
        <f>H19/E19*100</f>
        <v>134.0734127564909</v>
      </c>
      <c r="L19" s="41">
        <f t="shared" si="0"/>
        <v>100</v>
      </c>
      <c r="M19" s="42">
        <f t="shared" si="1"/>
        <v>100</v>
      </c>
    </row>
    <row r="32" spans="1:4" ht="12.75">
      <c r="A32" s="1"/>
      <c r="B32" s="1"/>
      <c r="C32" s="2"/>
      <c r="D32" s="2"/>
    </row>
    <row r="33" spans="1:4" ht="12.75">
      <c r="A33" s="1"/>
      <c r="B33" s="1"/>
      <c r="C33" s="2"/>
      <c r="D33" s="2"/>
    </row>
  </sheetData>
  <sheetProtection/>
  <mergeCells count="7">
    <mergeCell ref="L6:M6"/>
    <mergeCell ref="A19:B19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Некрасова</cp:lastModifiedBy>
  <cp:lastPrinted>2012-11-08T08:28:11Z</cp:lastPrinted>
  <dcterms:created xsi:type="dcterms:W3CDTF">2006-11-15T13:48:52Z</dcterms:created>
  <dcterms:modified xsi:type="dcterms:W3CDTF">2012-11-08T08:28:35Z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