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'Лист1'!$17:$19</definedName>
  </definedNames>
  <calcPr fullCalcOnLoad="1"/>
</workbook>
</file>

<file path=xl/sharedStrings.xml><?xml version="1.0" encoding="utf-8"?>
<sst xmlns="http://schemas.openxmlformats.org/spreadsheetml/2006/main" count="485" uniqueCount="210">
  <si>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</si>
  <si>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</si>
  <si>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</si>
  <si>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</si>
  <si>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</si>
  <si>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</si>
  <si>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</si>
  <si>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</si>
  <si>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</si>
  <si>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</si>
  <si>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</si>
  <si>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</si>
  <si>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</si>
  <si>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</si>
  <si>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</si>
  <si>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</si>
  <si>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</si>
  <si>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</si>
  <si>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</si>
  <si>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</si>
  <si>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</si>
  <si>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</si>
  <si>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</si>
  <si>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</si>
  <si>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</si>
  <si>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</si>
  <si>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</si>
  <si>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</si>
  <si>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</si>
  <si>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</si>
  <si>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</si>
  <si>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</si>
  <si>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</si>
  <si>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</si>
  <si>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</si>
  <si>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</si>
  <si>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</si>
  <si>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</si>
  <si>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</si>
  <si>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</si>
  <si>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</si>
  <si>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</si>
  <si>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</si>
  <si>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</si>
  <si>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</si>
  <si>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</si>
  <si>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</si>
  <si>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</si>
  <si>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</si>
  <si>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</si>
  <si>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</si>
  <si>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</si>
  <si>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</si>
  <si>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</si>
  <si>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</si>
  <si>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</si>
  <si>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</si>
  <si>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</si>
  <si>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</si>
  <si>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</si>
  <si>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</si>
  <si>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</si>
  <si>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</si>
  <si>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</si>
  <si>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</si>
  <si>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</si>
  <si>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</si>
  <si>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</si>
  <si>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</si>
  <si>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</si>
  <si>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</si>
  <si>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</si>
  <si>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</si>
  <si>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</si>
  <si>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</si>
  <si>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</si>
  <si>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</si>
  <si>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</si>
  <si>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</si>
  <si>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</si>
  <si>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</si>
  <si>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</si>
  <si>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</si>
  <si>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</si>
  <si>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</si>
  <si>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</si>
  <si>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</si>
  <si>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</si>
  <si>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</si>
  <si>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</si>
  <si>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</si>
  <si>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</si>
  <si>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</si>
  <si>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</si>
  <si>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</si>
  <si>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</si>
  <si>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</si>
  <si>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</si>
  <si>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</si>
  <si>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</si>
  <si>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</si>
  <si>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</si>
  <si>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</si>
  <si>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</si>
  <si>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</si>
  <si>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</si>
  <si>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</si>
  <si>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</si>
  <si>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</si>
  <si>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</si>
  <si>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</si>
  <si>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</si>
  <si>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</si>
  <si>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</si>
  <si>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</si>
  <si>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</si>
  <si>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</si>
  <si>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</si>
  <si>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</si>
  <si>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</si>
  <si>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</si>
  <si>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</si>
  <si>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</si>
  <si>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</si>
  <si>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</si>
  <si>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</si>
  <si>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</si>
  <si>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</si>
  <si>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</si>
  <si>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</si>
  <si>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</si>
  <si>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</si>
  <si>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</si>
  <si>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</si>
  <si>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</si>
  <si>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</si>
  <si>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</si>
  <si>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</si>
  <si>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Гостицкое сельское поселение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</si>
  <si>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</si>
  <si>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</si>
  <si>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</si>
  <si>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</si>
  <si>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</si>
  <si>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</si>
  <si>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</si>
  <si>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</si>
  <si>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</si>
  <si>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</si>
  <si>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</si>
  <si>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</si>
  <si>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строительства,архитектуры и градостроительства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</si>
  <si>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</si>
  <si>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</si>
  <si>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</si>
  <si>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</si>
  <si>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</si>
  <si>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</si>
  <si>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</si>
  <si>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</si>
  <si>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</si>
  <si>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</si>
  <si>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Мероприятия по землеустройству и землепользованию</t>
  </si>
  <si>
    <t xml:space="preserve">Резервные фонды </t>
  </si>
  <si>
    <t>Резервные фонды местных администраций</t>
  </si>
  <si>
    <t>0700500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</si>
  <si>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</si>
  <si>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</si>
  <si>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</si>
  <si>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</si>
  <si>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</si>
  <si>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Культура и кинематография </t>
  </si>
  <si>
    <t>1300</t>
  </si>
  <si>
    <t>Обслуживание внутреннего государственного и муниципального долга</t>
  </si>
  <si>
    <t>1301</t>
  </si>
  <si>
    <t>Мероприятия в области социальной политики</t>
  </si>
  <si>
    <t>0113</t>
  </si>
  <si>
    <t>1100</t>
  </si>
  <si>
    <t>Массовый спорт</t>
  </si>
  <si>
    <t>1102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</si>
  <si>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</si>
  <si>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</si>
  <si>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</si>
  <si>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</si>
  <si>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</si>
  <si>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</si>
  <si>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Приложение 4</t>
  </si>
  <si>
    <t>Дорожное хозяйство (дорожные фонды)</t>
  </si>
  <si>
    <t>0409</t>
  </si>
  <si>
    <t>Ремонт и содержание автомобильных дорог местного значения</t>
  </si>
  <si>
    <t>3150110</t>
  </si>
  <si>
    <t>Муниципальная целевая программа "Развитие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годы"</t>
  </si>
  <si>
    <t>Сланцевского муниципального района Ленинградской области на 2012 год</t>
  </si>
  <si>
    <t xml:space="preserve">муниципального образования ГОСТИЦКОЕ СЕЛЬСКОЕ ПОСЕЛЕНИЕ 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</si>
  <si>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на 2012-2014 годы"</t>
  </si>
  <si>
    <t>5210306</t>
  </si>
  <si>
    <t>Межбюджетные трансферты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</si>
  <si>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</si>
  <si>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7953402</t>
  </si>
  <si>
    <t xml:space="preserve">Муниципальная целевая программа "Капитальный ремонт многоквартирных домов, расположенных на территории Гостицкого сельского поселения в 2012 году" </t>
  </si>
  <si>
    <t>5210117</t>
  </si>
  <si>
    <t>Обеспечение мероприятий по внедрению коллективных (общедомовых) приборов учета коммунальных ресурсов</t>
  </si>
  <si>
    <t>5210000</t>
  </si>
  <si>
    <t>5210136</t>
  </si>
  <si>
    <t>Обеспечение стимулирующих выплат основному персоналу муниципальных музеев и библиотек</t>
  </si>
  <si>
    <t>Выполнение функций учреждениями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</si>
  <si>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</si>
  <si>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</si>
  <si>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</si>
  <si>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от 31.08.  .2012 г. № 189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</si>
</sst>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6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1" xfId="0" applyNumberFormat="1" applyFont="1" applyFill="1" applyBorder="1" applyAlignment="1">
      <alignment horizontal="right" indent="1"/>
    </xf>
    <xf numFmtId="49" fontId="3" fillId="0" borderId="1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right" indent="1"/>
    </xf>
    <xf numFmtId="0" fontId="2" fillId="0" borderId="4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180" fontId="12" fillId="0" borderId="6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/>
    </xf>
    <xf numFmtId="180" fontId="12" fillId="0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80" fontId="10" fillId="0" borderId="1" xfId="0" applyNumberFormat="1" applyFont="1" applyFill="1" applyBorder="1" applyAlignment="1">
      <alignment horizontal="right" indent="1"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180" fontId="3" fillId="0" borderId="3" xfId="0" applyNumberFormat="1" applyFont="1" applyFill="1" applyBorder="1" applyAlignment="1">
      <alignment horizontal="right" indent="1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80" fontId="12" fillId="0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6" fillId="0" borderId="2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180" fontId="12" fillId="0" borderId="1" xfId="0" applyNumberFormat="1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180" fontId="7" fillId="0" borderId="6" xfId="0" applyNumberFormat="1" applyFont="1" applyFill="1" applyBorder="1" applyAlignment="1">
      <alignment horizontal="right" indent="1"/>
    </xf>
    <xf numFmtId="49" fontId="1" fillId="0" borderId="1" xfId="0" applyNumberFormat="1" applyFont="1" applyFill="1" applyBorder="1" applyAlignment="1">
      <alignment horizontal="center"/>
    </xf>
    <xf numFmtId="180" fontId="11" fillId="0" borderId="3" xfId="0" applyNumberFormat="1" applyFont="1" applyFill="1" applyBorder="1" applyAlignment="1">
      <alignment horizontal="right" indent="1"/>
    </xf>
    <xf numFmtId="49" fontId="1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/>
    </xf>
    <xf numFmtId="180" fontId="10" fillId="0" borderId="1" xfId="0" applyNumberFormat="1" applyFont="1" applyFill="1" applyBorder="1" applyAlignment="1">
      <alignment horizontal="right" indent="1"/>
    </xf>
    <xf numFmtId="49" fontId="4" fillId="0" borderId="2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80" fontId="10" fillId="0" borderId="1" xfId="0" applyNumberFormat="1" applyFont="1" applyFill="1" applyBorder="1" applyAlignment="1">
      <alignment horizontal="right" wrapText="1" indent="1"/>
    </xf>
    <xf numFmtId="180" fontId="3" fillId="0" borderId="3" xfId="0" applyNumberFormat="1" applyFont="1" applyFill="1" applyBorder="1" applyAlignment="1">
      <alignment horizontal="right" indent="1"/>
    </xf>
    <xf numFmtId="180" fontId="10" fillId="0" borderId="3" xfId="0" applyNumberFormat="1" applyFont="1" applyFill="1" applyBorder="1" applyAlignment="1">
      <alignment horizontal="right" indent="1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tabSelected="1" workbookViewId="0" topLeftCell="A1">
      <selection activeCell="F7" sqref="F7"/>
    </sheetView>
  </sheetViews>
  <sheetFormatPr defaultColWidth="9.140625" defaultRowHeight="12.75"/>
  <cols>
    <col min="1" max="1" width="65.7109375" style="6" customWidth="1"/>
    <col min="2" max="2" width="6.7109375" style="4" customWidth="1"/>
    <col min="3" max="3" width="7.57421875" style="4" customWidth="1"/>
    <col min="4" max="4" width="6.7109375" style="4" customWidth="1"/>
    <col min="5" max="5" width="10.7109375" style="4" customWidth="1"/>
    <col min="6" max="16384" width="8.8515625" style="4" customWidth="1"/>
  </cols>
  <sheetData>
    <row r="1" s="10" customFormat="1" ht="12.75">
      <c r="E1" s="11" t="s">
        <v>186</v>
      </c>
    </row>
    <row r="2" spans="1:2" s="10" customFormat="1" ht="12.75">
      <c r="A2" s="12"/>
      <c r="B2" s="12"/>
    </row>
    <row r="3" spans="1:5" s="10" customFormat="1" ht="12.75">
      <c r="A3" s="12"/>
      <c r="B3" s="12"/>
      <c r="D3" s="13"/>
      <c r="E3" s="11" t="s">
        <v>130</v>
      </c>
    </row>
    <row r="4" spans="1:5" s="10" customFormat="1" ht="12.75">
      <c r="A4" s="12"/>
      <c r="B4" s="12"/>
      <c r="D4" s="13"/>
      <c r="E4" s="11" t="s">
        <v>131</v>
      </c>
    </row>
    <row r="5" spans="1:5" s="10" customFormat="1" ht="12.75">
      <c r="A5" s="12"/>
      <c r="B5" s="12"/>
      <c r="D5" s="13"/>
      <c r="E5" s="11" t="s">
        <v>138</v>
      </c>
    </row>
    <row r="6" spans="1:5" s="10" customFormat="1" ht="12.75">
      <c r="A6" s="12"/>
      <c r="B6" s="12"/>
      <c r="D6" s="13"/>
      <c r="E6" s="11" t="s">
        <v>132</v>
      </c>
    </row>
    <row r="7" spans="1:5" s="10" customFormat="1" ht="12.75">
      <c r="A7" s="12"/>
      <c r="B7" s="12"/>
      <c r="D7" s="13"/>
      <c r="E7" s="11" t="s">
        <v>133</v>
      </c>
    </row>
    <row r="8" spans="1:5" s="10" customFormat="1" ht="12.75">
      <c r="A8" s="12"/>
      <c r="B8" s="12"/>
      <c r="D8" s="13"/>
      <c r="E8" s="11" t="s">
        <v>209</v>
      </c>
    </row>
    <row r="9" spans="1:5" s="10" customFormat="1" ht="12.75">
      <c r="A9" s="14"/>
      <c r="B9" s="14"/>
      <c r="C9" s="14"/>
      <c r="D9" s="15"/>
      <c r="E9" s="15"/>
    </row>
    <row r="10" spans="1:5" s="10" customFormat="1" ht="12.75">
      <c r="A10" s="90" t="s">
        <v>134</v>
      </c>
      <c r="B10" s="90"/>
      <c r="C10" s="90"/>
      <c r="D10" s="90"/>
      <c r="E10" s="90"/>
    </row>
    <row r="11" spans="1:5" s="10" customFormat="1" ht="12.75">
      <c r="A11" s="86" t="s">
        <v>135</v>
      </c>
      <c r="B11" s="86"/>
      <c r="C11" s="86"/>
      <c r="D11" s="86"/>
      <c r="E11" s="86"/>
    </row>
    <row r="12" spans="1:5" s="10" customFormat="1" ht="12.75">
      <c r="A12" s="86" t="s">
        <v>136</v>
      </c>
      <c r="B12" s="86"/>
      <c r="C12" s="86"/>
      <c r="D12" s="86"/>
      <c r="E12" s="86"/>
    </row>
    <row r="13" spans="1:5" s="16" customFormat="1" ht="12.75">
      <c r="A13" s="90" t="s">
        <v>193</v>
      </c>
      <c r="B13" s="90"/>
      <c r="C13" s="90"/>
      <c r="D13" s="90"/>
      <c r="E13" s="90"/>
    </row>
    <row r="14" spans="1:5" s="10" customFormat="1" ht="12.75">
      <c r="A14" s="86" t="s">
        <v>192</v>
      </c>
      <c r="B14" s="86"/>
      <c r="C14" s="86"/>
      <c r="D14" s="86"/>
      <c r="E14" s="86"/>
    </row>
    <row r="15" spans="1:5" s="10" customFormat="1" ht="12.75">
      <c r="A15" s="14"/>
      <c r="B15" s="14"/>
      <c r="C15" s="14"/>
      <c r="D15" s="14"/>
      <c r="E15" s="17"/>
    </row>
    <row r="16" s="10" customFormat="1" ht="12.75">
      <c r="A16" s="10" t="s">
        <v>137</v>
      </c>
    </row>
    <row r="17" spans="1:5" ht="12.75">
      <c r="A17" s="87" t="s">
        <v>121</v>
      </c>
      <c r="B17" s="87" t="s">
        <v>122</v>
      </c>
      <c r="C17" s="87" t="s">
        <v>123</v>
      </c>
      <c r="D17" s="87" t="s">
        <v>124</v>
      </c>
      <c r="E17" s="87" t="s">
        <v>125</v>
      </c>
    </row>
    <row r="18" spans="1:5" ht="12.75">
      <c r="A18" s="88"/>
      <c r="B18" s="88"/>
      <c r="C18" s="88"/>
      <c r="D18" s="88"/>
      <c r="E18" s="88"/>
    </row>
    <row r="19" spans="1:5" ht="13.5" thickBot="1">
      <c r="A19" s="89"/>
      <c r="B19" s="89"/>
      <c r="C19" s="89"/>
      <c r="D19" s="89"/>
      <c r="E19" s="89"/>
    </row>
    <row r="20" spans="1:5" ht="12.75">
      <c r="A20" s="34" t="s">
        <v>127</v>
      </c>
      <c r="B20" s="35" t="s">
        <v>128</v>
      </c>
      <c r="C20" s="35"/>
      <c r="D20" s="35"/>
      <c r="E20" s="36">
        <f>E21+E24+E36+E39+E32+E29</f>
        <v>3183.9999999999995</v>
      </c>
    </row>
    <row r="21" spans="1:5" ht="32.25">
      <c r="A21" s="8" t="s">
        <v>129</v>
      </c>
      <c r="B21" s="37" t="s">
        <v>99</v>
      </c>
      <c r="C21" s="37"/>
      <c r="D21" s="37"/>
      <c r="E21" s="38">
        <f>E22</f>
        <v>88</v>
      </c>
    </row>
    <row r="22" spans="1:5" ht="12.75">
      <c r="A22" s="8" t="s">
        <v>0</v>
      </c>
      <c r="B22" s="37" t="s">
        <v>99</v>
      </c>
      <c r="C22" s="37" t="s">
        <v>1</v>
      </c>
      <c r="D22" s="37"/>
      <c r="E22" s="38">
        <f>E23</f>
        <v>88</v>
      </c>
    </row>
    <row r="23" spans="1:5" s="5" customFormat="1" ht="12.75">
      <c r="A23" s="39" t="s">
        <v>2</v>
      </c>
      <c r="B23" s="2" t="s">
        <v>99</v>
      </c>
      <c r="C23" s="2" t="s">
        <v>1</v>
      </c>
      <c r="D23" s="2" t="s">
        <v>3</v>
      </c>
      <c r="E23" s="18">
        <f>73+15</f>
        <v>88</v>
      </c>
    </row>
    <row r="24" spans="1:5" ht="32.25">
      <c r="A24" s="8" t="s">
        <v>4</v>
      </c>
      <c r="B24" s="37" t="s">
        <v>100</v>
      </c>
      <c r="C24" s="37"/>
      <c r="D24" s="37"/>
      <c r="E24" s="38">
        <f>E25+E27</f>
        <v>2803.7</v>
      </c>
    </row>
    <row r="25" spans="1:5" ht="12.75">
      <c r="A25" s="8" t="s">
        <v>0</v>
      </c>
      <c r="B25" s="37" t="s">
        <v>100</v>
      </c>
      <c r="C25" s="37" t="s">
        <v>1</v>
      </c>
      <c r="D25" s="37"/>
      <c r="E25" s="38">
        <f>E26</f>
        <v>2349.2</v>
      </c>
    </row>
    <row r="26" spans="1:5" s="5" customFormat="1" ht="12.75">
      <c r="A26" s="39" t="s">
        <v>2</v>
      </c>
      <c r="B26" s="2" t="s">
        <v>100</v>
      </c>
      <c r="C26" s="2" t="s">
        <v>1</v>
      </c>
      <c r="D26" s="2" t="s">
        <v>3</v>
      </c>
      <c r="E26" s="18">
        <f>2172.7+17+159.5</f>
        <v>2349.2</v>
      </c>
    </row>
    <row r="27" spans="1:5" ht="21.75">
      <c r="A27" s="8" t="s">
        <v>5</v>
      </c>
      <c r="B27" s="37" t="s">
        <v>100</v>
      </c>
      <c r="C27" s="37" t="s">
        <v>6</v>
      </c>
      <c r="D27" s="37"/>
      <c r="E27" s="38">
        <f>E28</f>
        <v>454.5</v>
      </c>
    </row>
    <row r="28" spans="1:5" s="5" customFormat="1" ht="12.75">
      <c r="A28" s="40" t="s">
        <v>2</v>
      </c>
      <c r="B28" s="2" t="s">
        <v>100</v>
      </c>
      <c r="C28" s="2" t="s">
        <v>6</v>
      </c>
      <c r="D28" s="2" t="s">
        <v>3</v>
      </c>
      <c r="E28" s="18">
        <f>399.5+55</f>
        <v>454.5</v>
      </c>
    </row>
    <row r="29" spans="1:5" s="26" customFormat="1" ht="21.75">
      <c r="A29" s="32" t="s">
        <v>169</v>
      </c>
      <c r="B29" s="21" t="s">
        <v>170</v>
      </c>
      <c r="C29" s="41"/>
      <c r="D29" s="3"/>
      <c r="E29" s="42">
        <f>E30</f>
        <v>174</v>
      </c>
    </row>
    <row r="30" spans="1:5" s="26" customFormat="1" ht="53.25">
      <c r="A30" s="9" t="s">
        <v>90</v>
      </c>
      <c r="B30" s="21" t="s">
        <v>170</v>
      </c>
      <c r="C30" s="21" t="s">
        <v>91</v>
      </c>
      <c r="D30" s="3"/>
      <c r="E30" s="42">
        <f>E31</f>
        <v>174</v>
      </c>
    </row>
    <row r="31" spans="1:5" ht="12.75">
      <c r="A31" s="33" t="s">
        <v>89</v>
      </c>
      <c r="B31" s="3" t="s">
        <v>170</v>
      </c>
      <c r="C31" s="3" t="s">
        <v>91</v>
      </c>
      <c r="D31" s="3" t="s">
        <v>92</v>
      </c>
      <c r="E31" s="20">
        <f>120+54</f>
        <v>174</v>
      </c>
    </row>
    <row r="32" spans="1:5" ht="12.75" hidden="1">
      <c r="A32" s="8" t="s">
        <v>154</v>
      </c>
      <c r="B32" s="37" t="s">
        <v>155</v>
      </c>
      <c r="C32" s="37"/>
      <c r="D32" s="37"/>
      <c r="E32" s="38">
        <f>E33</f>
        <v>0</v>
      </c>
    </row>
    <row r="33" spans="1:5" ht="12.75" hidden="1">
      <c r="A33" s="8" t="s">
        <v>156</v>
      </c>
      <c r="B33" s="37" t="s">
        <v>155</v>
      </c>
      <c r="C33" s="37" t="s">
        <v>157</v>
      </c>
      <c r="D33" s="37"/>
      <c r="E33" s="38">
        <f>E34</f>
        <v>0</v>
      </c>
    </row>
    <row r="34" spans="1:5" ht="21.75" hidden="1">
      <c r="A34" s="8" t="s">
        <v>158</v>
      </c>
      <c r="B34" s="37" t="s">
        <v>155</v>
      </c>
      <c r="C34" s="37" t="s">
        <v>159</v>
      </c>
      <c r="D34" s="37"/>
      <c r="E34" s="38">
        <f>E35</f>
        <v>0</v>
      </c>
    </row>
    <row r="35" spans="1:5" s="26" customFormat="1" ht="12.75" hidden="1">
      <c r="A35" s="39" t="s">
        <v>2</v>
      </c>
      <c r="B35" s="2" t="s">
        <v>155</v>
      </c>
      <c r="C35" s="2" t="s">
        <v>159</v>
      </c>
      <c r="D35" s="2" t="s">
        <v>3</v>
      </c>
      <c r="E35" s="18"/>
    </row>
    <row r="36" spans="1:5" s="26" customFormat="1" ht="12.75">
      <c r="A36" s="8" t="s">
        <v>163</v>
      </c>
      <c r="B36" s="43" t="s">
        <v>101</v>
      </c>
      <c r="C36" s="43"/>
      <c r="D36" s="43"/>
      <c r="E36" s="38">
        <f>E37</f>
        <v>9.700000000000003</v>
      </c>
    </row>
    <row r="37" spans="1:5" s="26" customFormat="1" ht="12.75">
      <c r="A37" s="8" t="s">
        <v>164</v>
      </c>
      <c r="B37" s="43" t="s">
        <v>101</v>
      </c>
      <c r="C37" s="43" t="s">
        <v>165</v>
      </c>
      <c r="D37" s="43"/>
      <c r="E37" s="38">
        <f>E38</f>
        <v>9.700000000000003</v>
      </c>
    </row>
    <row r="38" spans="1:5" s="26" customFormat="1" ht="12.75">
      <c r="A38" s="39" t="s">
        <v>10</v>
      </c>
      <c r="B38" s="2" t="s">
        <v>101</v>
      </c>
      <c r="C38" s="2" t="s">
        <v>165</v>
      </c>
      <c r="D38" s="2" t="s">
        <v>11</v>
      </c>
      <c r="E38" s="18">
        <f>50-40.3</f>
        <v>9.700000000000003</v>
      </c>
    </row>
    <row r="39" spans="1:5" ht="12.75">
      <c r="A39" s="8" t="s">
        <v>12</v>
      </c>
      <c r="B39" s="37" t="s">
        <v>176</v>
      </c>
      <c r="C39" s="37"/>
      <c r="D39" s="37"/>
      <c r="E39" s="38">
        <f>E40</f>
        <v>108.6</v>
      </c>
    </row>
    <row r="40" spans="1:5" ht="12.75">
      <c r="A40" s="8" t="s">
        <v>13</v>
      </c>
      <c r="B40" s="37" t="s">
        <v>176</v>
      </c>
      <c r="C40" s="37" t="s">
        <v>14</v>
      </c>
      <c r="D40" s="37"/>
      <c r="E40" s="38">
        <f>E41</f>
        <v>108.6</v>
      </c>
    </row>
    <row r="41" spans="1:5" s="5" customFormat="1" ht="13.5" thickBot="1">
      <c r="A41" s="39" t="s">
        <v>2</v>
      </c>
      <c r="B41" s="2" t="s">
        <v>176</v>
      </c>
      <c r="C41" s="2" t="s">
        <v>14</v>
      </c>
      <c r="D41" s="2" t="s">
        <v>3</v>
      </c>
      <c r="E41" s="18">
        <f>74.6+34</f>
        <v>108.6</v>
      </c>
    </row>
    <row r="42" spans="1:5" ht="12.75">
      <c r="A42" s="34" t="s">
        <v>93</v>
      </c>
      <c r="B42" s="35" t="s">
        <v>102</v>
      </c>
      <c r="C42" s="35"/>
      <c r="D42" s="35"/>
      <c r="E42" s="36">
        <f>E43</f>
        <v>95.3</v>
      </c>
    </row>
    <row r="43" spans="1:5" ht="12.75">
      <c r="A43" s="9" t="s">
        <v>15</v>
      </c>
      <c r="B43" s="21" t="s">
        <v>103</v>
      </c>
      <c r="C43" s="21"/>
      <c r="D43" s="21"/>
      <c r="E43" s="42">
        <f>E44</f>
        <v>95.3</v>
      </c>
    </row>
    <row r="44" spans="1:5" ht="12.75">
      <c r="A44" s="9" t="s">
        <v>16</v>
      </c>
      <c r="B44" s="21" t="s">
        <v>103</v>
      </c>
      <c r="C44" s="21" t="s">
        <v>17</v>
      </c>
      <c r="D44" s="21"/>
      <c r="E44" s="42">
        <f>E45</f>
        <v>95.3</v>
      </c>
    </row>
    <row r="45" spans="1:5" ht="21.75">
      <c r="A45" s="8" t="s">
        <v>18</v>
      </c>
      <c r="B45" s="21" t="s">
        <v>103</v>
      </c>
      <c r="C45" s="21" t="s">
        <v>19</v>
      </c>
      <c r="D45" s="21"/>
      <c r="E45" s="42">
        <f>E46</f>
        <v>95.3</v>
      </c>
    </row>
    <row r="46" spans="1:5" s="5" customFormat="1" ht="13.5" thickBot="1">
      <c r="A46" s="33" t="s">
        <v>2</v>
      </c>
      <c r="B46" s="3" t="s">
        <v>103</v>
      </c>
      <c r="C46" s="3" t="s">
        <v>19</v>
      </c>
      <c r="D46" s="3" t="s">
        <v>3</v>
      </c>
      <c r="E46" s="20">
        <f>76.8+18.5</f>
        <v>95.3</v>
      </c>
    </row>
    <row r="47" spans="1:5" ht="12.75">
      <c r="A47" s="34" t="s">
        <v>94</v>
      </c>
      <c r="B47" s="35" t="s">
        <v>104</v>
      </c>
      <c r="C47" s="35"/>
      <c r="D47" s="35"/>
      <c r="E47" s="36">
        <f>E48+E51</f>
        <v>275.3</v>
      </c>
    </row>
    <row r="48" spans="1:5" ht="12.75" hidden="1">
      <c r="A48" s="9" t="s">
        <v>20</v>
      </c>
      <c r="B48" s="21" t="s">
        <v>105</v>
      </c>
      <c r="C48" s="21"/>
      <c r="D48" s="21"/>
      <c r="E48" s="42">
        <f>E49</f>
        <v>0</v>
      </c>
    </row>
    <row r="49" spans="1:5" ht="21.75" hidden="1">
      <c r="A49" s="8" t="s">
        <v>21</v>
      </c>
      <c r="B49" s="21" t="s">
        <v>105</v>
      </c>
      <c r="C49" s="21" t="s">
        <v>22</v>
      </c>
      <c r="D49" s="21"/>
      <c r="E49" s="42">
        <f>E50</f>
        <v>0</v>
      </c>
    </row>
    <row r="50" spans="1:5" s="5" customFormat="1" ht="12.75" hidden="1">
      <c r="A50" s="33" t="s">
        <v>23</v>
      </c>
      <c r="B50" s="3" t="s">
        <v>105</v>
      </c>
      <c r="C50" s="3" t="s">
        <v>22</v>
      </c>
      <c r="D50" s="3" t="s">
        <v>24</v>
      </c>
      <c r="E50" s="20"/>
    </row>
    <row r="51" spans="1:5" ht="21.75">
      <c r="A51" s="9" t="s">
        <v>25</v>
      </c>
      <c r="B51" s="21" t="s">
        <v>106</v>
      </c>
      <c r="C51" s="21"/>
      <c r="D51" s="21"/>
      <c r="E51" s="42">
        <f>E52+E54+E56</f>
        <v>275.3</v>
      </c>
    </row>
    <row r="52" spans="1:5" ht="21.75">
      <c r="A52" s="8" t="s">
        <v>26</v>
      </c>
      <c r="B52" s="21" t="s">
        <v>106</v>
      </c>
      <c r="C52" s="21" t="s">
        <v>27</v>
      </c>
      <c r="D52" s="21"/>
      <c r="E52" s="42">
        <f>E53</f>
        <v>215.3</v>
      </c>
    </row>
    <row r="53" spans="1:5" s="5" customFormat="1" ht="12.75">
      <c r="A53" s="33" t="s">
        <v>2</v>
      </c>
      <c r="B53" s="3" t="s">
        <v>106</v>
      </c>
      <c r="C53" s="3" t="s">
        <v>27</v>
      </c>
      <c r="D53" s="3" t="s">
        <v>3</v>
      </c>
      <c r="E53" s="20">
        <f>366.3-160+9</f>
        <v>215.3</v>
      </c>
    </row>
    <row r="54" spans="1:5" ht="21.75" hidden="1">
      <c r="A54" s="8" t="s">
        <v>28</v>
      </c>
      <c r="B54" s="21" t="s">
        <v>106</v>
      </c>
      <c r="C54" s="21" t="s">
        <v>29</v>
      </c>
      <c r="D54" s="44"/>
      <c r="E54" s="42">
        <f>E55</f>
        <v>0</v>
      </c>
    </row>
    <row r="55" spans="1:5" s="5" customFormat="1" ht="12.75" hidden="1">
      <c r="A55" s="33" t="s">
        <v>2</v>
      </c>
      <c r="B55" s="3" t="s">
        <v>106</v>
      </c>
      <c r="C55" s="3" t="s">
        <v>29</v>
      </c>
      <c r="D55" s="3" t="s">
        <v>3</v>
      </c>
      <c r="E55" s="20"/>
    </row>
    <row r="56" spans="1:5" ht="12.75">
      <c r="A56" s="9" t="s">
        <v>30</v>
      </c>
      <c r="B56" s="21" t="s">
        <v>106</v>
      </c>
      <c r="C56" s="45">
        <v>7950000</v>
      </c>
      <c r="D56" s="44"/>
      <c r="E56" s="42">
        <f>E57</f>
        <v>60</v>
      </c>
    </row>
    <row r="57" spans="1:5" s="5" customFormat="1" ht="42.75">
      <c r="A57" s="9" t="s">
        <v>194</v>
      </c>
      <c r="B57" s="46" t="s">
        <v>106</v>
      </c>
      <c r="C57" s="47">
        <v>7951402</v>
      </c>
      <c r="D57" s="46"/>
      <c r="E57" s="48">
        <f>E58</f>
        <v>60</v>
      </c>
    </row>
    <row r="58" spans="1:5" s="5" customFormat="1" ht="13.5" thickBot="1">
      <c r="A58" s="33" t="s">
        <v>2</v>
      </c>
      <c r="B58" s="49" t="s">
        <v>106</v>
      </c>
      <c r="C58" s="50">
        <v>7951402</v>
      </c>
      <c r="D58" s="49" t="s">
        <v>3</v>
      </c>
      <c r="E58" s="51">
        <f>160-100</f>
        <v>60</v>
      </c>
    </row>
    <row r="59" spans="1:5" ht="12.75">
      <c r="A59" s="34" t="s">
        <v>95</v>
      </c>
      <c r="B59" s="35" t="s">
        <v>107</v>
      </c>
      <c r="C59" s="35"/>
      <c r="D59" s="35"/>
      <c r="E59" s="36">
        <f>E60+E63+E66+E74</f>
        <v>3641.1</v>
      </c>
    </row>
    <row r="60" spans="1:5" ht="12.75" hidden="1">
      <c r="A60" s="9" t="s">
        <v>166</v>
      </c>
      <c r="B60" s="21" t="s">
        <v>167</v>
      </c>
      <c r="C60" s="21"/>
      <c r="D60" s="21"/>
      <c r="E60" s="42">
        <f>E61</f>
        <v>0</v>
      </c>
    </row>
    <row r="61" spans="1:5" ht="32.25" hidden="1">
      <c r="A61" s="8" t="s">
        <v>168</v>
      </c>
      <c r="B61" s="21" t="s">
        <v>167</v>
      </c>
      <c r="C61" s="52">
        <v>5100200</v>
      </c>
      <c r="D61" s="21"/>
      <c r="E61" s="42">
        <f>E62</f>
        <v>0</v>
      </c>
    </row>
    <row r="62" spans="1:5" s="5" customFormat="1" ht="12.75" hidden="1">
      <c r="A62" s="33" t="s">
        <v>2</v>
      </c>
      <c r="B62" s="28" t="s">
        <v>167</v>
      </c>
      <c r="C62" s="53">
        <v>5100200</v>
      </c>
      <c r="D62" s="28" t="s">
        <v>3</v>
      </c>
      <c r="E62" s="27"/>
    </row>
    <row r="63" spans="1:5" ht="12.75" hidden="1">
      <c r="A63" s="9" t="s">
        <v>31</v>
      </c>
      <c r="B63" s="21" t="s">
        <v>108</v>
      </c>
      <c r="C63" s="21"/>
      <c r="D63" s="21"/>
      <c r="E63" s="42">
        <f>E64</f>
        <v>0</v>
      </c>
    </row>
    <row r="64" spans="1:5" ht="12.75" hidden="1">
      <c r="A64" s="8" t="s">
        <v>32</v>
      </c>
      <c r="B64" s="21" t="s">
        <v>108</v>
      </c>
      <c r="C64" s="52">
        <v>2600400</v>
      </c>
      <c r="D64" s="21"/>
      <c r="E64" s="42">
        <f>E65</f>
        <v>0</v>
      </c>
    </row>
    <row r="65" spans="1:5" s="5" customFormat="1" ht="12.75" hidden="1">
      <c r="A65" s="33" t="s">
        <v>33</v>
      </c>
      <c r="B65" s="28" t="s">
        <v>108</v>
      </c>
      <c r="C65" s="53">
        <v>2600400</v>
      </c>
      <c r="D65" s="28" t="s">
        <v>34</v>
      </c>
      <c r="E65" s="27"/>
    </row>
    <row r="66" spans="1:5" ht="12.75">
      <c r="A66" s="9" t="s">
        <v>187</v>
      </c>
      <c r="B66" s="21" t="s">
        <v>188</v>
      </c>
      <c r="C66" s="21"/>
      <c r="D66" s="21"/>
      <c r="E66" s="42">
        <f>E67+E69</f>
        <v>3513.1</v>
      </c>
    </row>
    <row r="67" spans="1:5" ht="12.75">
      <c r="A67" s="9" t="s">
        <v>189</v>
      </c>
      <c r="B67" s="21" t="s">
        <v>188</v>
      </c>
      <c r="C67" s="52" t="s">
        <v>190</v>
      </c>
      <c r="D67" s="21"/>
      <c r="E67" s="42">
        <f>E68</f>
        <v>390</v>
      </c>
    </row>
    <row r="68" spans="1:5" s="5" customFormat="1" ht="12.75">
      <c r="A68" s="33" t="s">
        <v>2</v>
      </c>
      <c r="B68" s="3" t="s">
        <v>188</v>
      </c>
      <c r="C68" s="54" t="s">
        <v>190</v>
      </c>
      <c r="D68" s="3" t="s">
        <v>3</v>
      </c>
      <c r="E68" s="20">
        <f>170+100+15+40.3+8.9+55.8</f>
        <v>390</v>
      </c>
    </row>
    <row r="69" spans="1:5" s="5" customFormat="1" ht="21.75">
      <c r="A69" s="9" t="s">
        <v>206</v>
      </c>
      <c r="B69" s="21" t="s">
        <v>188</v>
      </c>
      <c r="C69" s="52">
        <v>5224000</v>
      </c>
      <c r="D69" s="21"/>
      <c r="E69" s="85">
        <f>E70+E72</f>
        <v>3123.1</v>
      </c>
    </row>
    <row r="70" spans="1:5" s="5" customFormat="1" ht="42.75">
      <c r="A70" s="9" t="s">
        <v>207</v>
      </c>
      <c r="B70" s="21" t="s">
        <v>188</v>
      </c>
      <c r="C70" s="52">
        <v>5224011</v>
      </c>
      <c r="D70" s="21"/>
      <c r="E70" s="85">
        <f>E71</f>
        <v>327.4</v>
      </c>
    </row>
    <row r="71" spans="1:5" s="5" customFormat="1" ht="12.75">
      <c r="A71" s="33" t="s">
        <v>2</v>
      </c>
      <c r="B71" s="3" t="s">
        <v>188</v>
      </c>
      <c r="C71" s="54">
        <v>5224011</v>
      </c>
      <c r="D71" s="28" t="s">
        <v>3</v>
      </c>
      <c r="E71" s="84">
        <v>327.4</v>
      </c>
    </row>
    <row r="72" spans="1:5" s="5" customFormat="1" ht="32.25">
      <c r="A72" s="9" t="s">
        <v>208</v>
      </c>
      <c r="B72" s="21" t="s">
        <v>188</v>
      </c>
      <c r="C72" s="52">
        <v>5224013</v>
      </c>
      <c r="D72" s="21"/>
      <c r="E72" s="85">
        <f>E73</f>
        <v>2795.7</v>
      </c>
    </row>
    <row r="73" spans="1:5" s="5" customFormat="1" ht="12.75">
      <c r="A73" s="33" t="s">
        <v>2</v>
      </c>
      <c r="B73" s="3" t="s">
        <v>188</v>
      </c>
      <c r="C73" s="54">
        <v>5224013</v>
      </c>
      <c r="D73" s="28" t="s">
        <v>3</v>
      </c>
      <c r="E73" s="84">
        <v>2795.7</v>
      </c>
    </row>
    <row r="74" spans="1:5" ht="12.75">
      <c r="A74" s="9" t="s">
        <v>35</v>
      </c>
      <c r="B74" s="21" t="s">
        <v>109</v>
      </c>
      <c r="C74" s="21"/>
      <c r="D74" s="21"/>
      <c r="E74" s="42">
        <f>E75+E77+E79</f>
        <v>128</v>
      </c>
    </row>
    <row r="75" spans="1:5" ht="21.75" hidden="1">
      <c r="A75" s="9" t="s">
        <v>151</v>
      </c>
      <c r="B75" s="21" t="s">
        <v>109</v>
      </c>
      <c r="C75" s="52">
        <v>3380000</v>
      </c>
      <c r="D75" s="21"/>
      <c r="E75" s="42">
        <f>E76</f>
        <v>0</v>
      </c>
    </row>
    <row r="76" spans="1:5" s="5" customFormat="1" ht="12.75" hidden="1">
      <c r="A76" s="33" t="s">
        <v>2</v>
      </c>
      <c r="B76" s="3" t="s">
        <v>109</v>
      </c>
      <c r="C76" s="54">
        <v>3380000</v>
      </c>
      <c r="D76" s="3" t="s">
        <v>3</v>
      </c>
      <c r="E76" s="20"/>
    </row>
    <row r="77" spans="1:5" ht="12.75">
      <c r="A77" s="9" t="s">
        <v>162</v>
      </c>
      <c r="B77" s="21" t="s">
        <v>109</v>
      </c>
      <c r="C77" s="52">
        <v>3400300</v>
      </c>
      <c r="D77" s="21"/>
      <c r="E77" s="42">
        <f>E78</f>
        <v>106</v>
      </c>
    </row>
    <row r="78" spans="1:5" s="5" customFormat="1" ht="12.75">
      <c r="A78" s="55" t="s">
        <v>2</v>
      </c>
      <c r="B78" s="49" t="s">
        <v>109</v>
      </c>
      <c r="C78" s="56">
        <v>3400300</v>
      </c>
      <c r="D78" s="49" t="s">
        <v>3</v>
      </c>
      <c r="E78" s="51">
        <v>106</v>
      </c>
    </row>
    <row r="79" spans="1:5" ht="12.75">
      <c r="A79" s="9" t="s">
        <v>30</v>
      </c>
      <c r="B79" s="21" t="s">
        <v>109</v>
      </c>
      <c r="C79" s="52">
        <v>7950000</v>
      </c>
      <c r="D79" s="21"/>
      <c r="E79" s="42">
        <f>E80</f>
        <v>22</v>
      </c>
    </row>
    <row r="80" spans="1:5" ht="33.75" customHeight="1">
      <c r="A80" s="9" t="s">
        <v>191</v>
      </c>
      <c r="B80" s="21" t="s">
        <v>109</v>
      </c>
      <c r="C80" s="52">
        <v>7952302</v>
      </c>
      <c r="D80" s="21"/>
      <c r="E80" s="42">
        <f>E81</f>
        <v>22</v>
      </c>
    </row>
    <row r="81" spans="1:5" s="5" customFormat="1" ht="13.5" thickBot="1">
      <c r="A81" s="55" t="s">
        <v>2</v>
      </c>
      <c r="B81" s="49" t="s">
        <v>109</v>
      </c>
      <c r="C81" s="56">
        <v>7952302</v>
      </c>
      <c r="D81" s="49" t="s">
        <v>3</v>
      </c>
      <c r="E81" s="51">
        <v>22</v>
      </c>
    </row>
    <row r="82" spans="1:5" ht="12.75">
      <c r="A82" s="34" t="s">
        <v>96</v>
      </c>
      <c r="B82" s="35" t="s">
        <v>110</v>
      </c>
      <c r="C82" s="35"/>
      <c r="D82" s="35"/>
      <c r="E82" s="36">
        <f>E83+E105+E124</f>
        <v>10204</v>
      </c>
    </row>
    <row r="83" spans="1:5" ht="12.75">
      <c r="A83" s="9" t="s">
        <v>36</v>
      </c>
      <c r="B83" s="21" t="s">
        <v>111</v>
      </c>
      <c r="C83" s="21"/>
      <c r="D83" s="21"/>
      <c r="E83" s="42">
        <f>E84+E91+E93+E102+E99</f>
        <v>2132.5</v>
      </c>
    </row>
    <row r="84" spans="1:5" ht="21.75">
      <c r="A84" s="9" t="s">
        <v>139</v>
      </c>
      <c r="B84" s="21" t="s">
        <v>111</v>
      </c>
      <c r="C84" s="57" t="s">
        <v>140</v>
      </c>
      <c r="D84" s="21"/>
      <c r="E84" s="42">
        <f>E85+E88</f>
        <v>1771</v>
      </c>
    </row>
    <row r="85" spans="1:5" ht="42.75">
      <c r="A85" s="9" t="s">
        <v>141</v>
      </c>
      <c r="B85" s="21" t="s">
        <v>111</v>
      </c>
      <c r="C85" s="57" t="s">
        <v>142</v>
      </c>
      <c r="D85" s="21"/>
      <c r="E85" s="42">
        <f>E86</f>
        <v>1008</v>
      </c>
    </row>
    <row r="86" spans="1:5" s="5" customFormat="1" ht="32.25">
      <c r="A86" s="9" t="s">
        <v>143</v>
      </c>
      <c r="B86" s="21" t="s">
        <v>111</v>
      </c>
      <c r="C86" s="57" t="s">
        <v>144</v>
      </c>
      <c r="D86" s="21"/>
      <c r="E86" s="42">
        <f>E87</f>
        <v>1008</v>
      </c>
    </row>
    <row r="87" spans="1:5" ht="12.75">
      <c r="A87" s="33" t="s">
        <v>33</v>
      </c>
      <c r="B87" s="28" t="s">
        <v>111</v>
      </c>
      <c r="C87" s="58" t="s">
        <v>144</v>
      </c>
      <c r="D87" s="28" t="s">
        <v>34</v>
      </c>
      <c r="E87" s="27">
        <v>1008</v>
      </c>
    </row>
    <row r="88" spans="1:5" ht="32.25">
      <c r="A88" s="9" t="s">
        <v>145</v>
      </c>
      <c r="B88" s="21" t="s">
        <v>111</v>
      </c>
      <c r="C88" s="57" t="s">
        <v>146</v>
      </c>
      <c r="D88" s="21"/>
      <c r="E88" s="42">
        <f>E89</f>
        <v>763</v>
      </c>
    </row>
    <row r="89" spans="1:5" s="5" customFormat="1" ht="21.75">
      <c r="A89" s="9" t="s">
        <v>147</v>
      </c>
      <c r="B89" s="21" t="s">
        <v>111</v>
      </c>
      <c r="C89" s="57" t="s">
        <v>148</v>
      </c>
      <c r="D89" s="21"/>
      <c r="E89" s="42">
        <f>E90</f>
        <v>763</v>
      </c>
    </row>
    <row r="90" spans="1:5" ht="12.75">
      <c r="A90" s="33" t="s">
        <v>33</v>
      </c>
      <c r="B90" s="28" t="s">
        <v>111</v>
      </c>
      <c r="C90" s="58" t="s">
        <v>148</v>
      </c>
      <c r="D90" s="28" t="s">
        <v>34</v>
      </c>
      <c r="E90" s="27">
        <f>250+513</f>
        <v>763</v>
      </c>
    </row>
    <row r="91" spans="1:5" ht="32.25" hidden="1">
      <c r="A91" s="9" t="s">
        <v>37</v>
      </c>
      <c r="B91" s="21" t="s">
        <v>111</v>
      </c>
      <c r="C91" s="45">
        <v>1040400</v>
      </c>
      <c r="D91" s="21"/>
      <c r="E91" s="42">
        <f>E92</f>
        <v>0</v>
      </c>
    </row>
    <row r="92" spans="1:5" s="5" customFormat="1" ht="12.75" hidden="1">
      <c r="A92" s="33" t="s">
        <v>38</v>
      </c>
      <c r="B92" s="21" t="s">
        <v>111</v>
      </c>
      <c r="C92" s="45">
        <v>1040400</v>
      </c>
      <c r="D92" s="21" t="s">
        <v>39</v>
      </c>
      <c r="E92" s="42"/>
    </row>
    <row r="93" spans="1:5" s="5" customFormat="1" ht="12.75">
      <c r="A93" s="9" t="s">
        <v>40</v>
      </c>
      <c r="B93" s="21" t="s">
        <v>111</v>
      </c>
      <c r="C93" s="21" t="s">
        <v>41</v>
      </c>
      <c r="D93" s="21"/>
      <c r="E93" s="42">
        <f>E94+E96</f>
        <v>290</v>
      </c>
    </row>
    <row r="94" spans="1:5" s="5" customFormat="1" ht="21.75" hidden="1">
      <c r="A94" s="9" t="s">
        <v>42</v>
      </c>
      <c r="B94" s="21" t="s">
        <v>111</v>
      </c>
      <c r="C94" s="21" t="s">
        <v>43</v>
      </c>
      <c r="D94" s="57"/>
      <c r="E94" s="59">
        <f>E95</f>
        <v>0</v>
      </c>
    </row>
    <row r="95" spans="1:5" s="5" customFormat="1" ht="12.75" hidden="1">
      <c r="A95" s="33" t="s">
        <v>2</v>
      </c>
      <c r="B95" s="3" t="s">
        <v>111</v>
      </c>
      <c r="C95" s="3" t="s">
        <v>43</v>
      </c>
      <c r="D95" s="60" t="s">
        <v>3</v>
      </c>
      <c r="E95" s="61"/>
    </row>
    <row r="96" spans="1:5" s="5" customFormat="1" ht="12.75">
      <c r="A96" s="9" t="s">
        <v>44</v>
      </c>
      <c r="B96" s="21" t="s">
        <v>111</v>
      </c>
      <c r="C96" s="21" t="s">
        <v>45</v>
      </c>
      <c r="D96" s="21"/>
      <c r="E96" s="42">
        <f>E97+E98</f>
        <v>290</v>
      </c>
    </row>
    <row r="97" spans="1:5" s="5" customFormat="1" ht="12.75">
      <c r="A97" s="33" t="s">
        <v>33</v>
      </c>
      <c r="B97" s="3" t="s">
        <v>111</v>
      </c>
      <c r="C97" s="3" t="s">
        <v>45</v>
      </c>
      <c r="D97" s="3" t="s">
        <v>34</v>
      </c>
      <c r="E97" s="20">
        <v>250</v>
      </c>
    </row>
    <row r="98" spans="1:5" s="5" customFormat="1" ht="12.75">
      <c r="A98" s="33" t="s">
        <v>2</v>
      </c>
      <c r="B98" s="3" t="s">
        <v>111</v>
      </c>
      <c r="C98" s="3" t="s">
        <v>45</v>
      </c>
      <c r="D98" s="3" t="s">
        <v>3</v>
      </c>
      <c r="E98" s="20">
        <f>30+10</f>
        <v>40</v>
      </c>
    </row>
    <row r="99" spans="1:5" ht="12.75">
      <c r="A99" s="9" t="s">
        <v>196</v>
      </c>
      <c r="B99" s="21" t="s">
        <v>111</v>
      </c>
      <c r="C99" s="45">
        <v>5210000</v>
      </c>
      <c r="D99" s="21"/>
      <c r="E99" s="42">
        <f>E100</f>
        <v>50</v>
      </c>
    </row>
    <row r="100" spans="1:5" ht="21.75">
      <c r="A100" s="81" t="s">
        <v>201</v>
      </c>
      <c r="B100" s="46" t="s">
        <v>111</v>
      </c>
      <c r="C100" s="46" t="s">
        <v>200</v>
      </c>
      <c r="D100" s="82"/>
      <c r="E100" s="83">
        <f>E101</f>
        <v>50</v>
      </c>
    </row>
    <row r="101" spans="1:5" ht="12.75">
      <c r="A101" s="33" t="s">
        <v>33</v>
      </c>
      <c r="B101" s="3" t="s">
        <v>111</v>
      </c>
      <c r="C101" s="3" t="s">
        <v>200</v>
      </c>
      <c r="D101" s="3" t="s">
        <v>34</v>
      </c>
      <c r="E101" s="20">
        <v>50</v>
      </c>
    </row>
    <row r="102" spans="1:5" ht="12.75">
      <c r="A102" s="9" t="s">
        <v>30</v>
      </c>
      <c r="B102" s="21" t="s">
        <v>111</v>
      </c>
      <c r="C102" s="45">
        <v>7950000</v>
      </c>
      <c r="D102" s="21"/>
      <c r="E102" s="42">
        <f>E103</f>
        <v>21.5</v>
      </c>
    </row>
    <row r="103" spans="1:5" ht="21" customHeight="1">
      <c r="A103" s="81" t="s">
        <v>199</v>
      </c>
      <c r="B103" s="46" t="s">
        <v>111</v>
      </c>
      <c r="C103" s="46" t="s">
        <v>198</v>
      </c>
      <c r="D103" s="82"/>
      <c r="E103" s="83">
        <f>E104</f>
        <v>21.5</v>
      </c>
    </row>
    <row r="104" spans="1:5" ht="12.75">
      <c r="A104" s="33" t="s">
        <v>2</v>
      </c>
      <c r="B104" s="3" t="s">
        <v>111</v>
      </c>
      <c r="C104" s="3" t="s">
        <v>198</v>
      </c>
      <c r="D104" s="3" t="s">
        <v>3</v>
      </c>
      <c r="E104" s="20">
        <v>21.5</v>
      </c>
    </row>
    <row r="105" spans="1:5" s="5" customFormat="1" ht="12.75">
      <c r="A105" s="9" t="s">
        <v>47</v>
      </c>
      <c r="B105" s="21" t="s">
        <v>112</v>
      </c>
      <c r="C105" s="21"/>
      <c r="D105" s="21"/>
      <c r="E105" s="42">
        <f>E111+E108+E106</f>
        <v>7425.4</v>
      </c>
    </row>
    <row r="106" spans="1:5" s="5" customFormat="1" ht="12.75" hidden="1">
      <c r="A106" s="9" t="s">
        <v>182</v>
      </c>
      <c r="B106" s="21" t="s">
        <v>112</v>
      </c>
      <c r="C106" s="21" t="s">
        <v>183</v>
      </c>
      <c r="D106" s="21"/>
      <c r="E106" s="42">
        <f>E107</f>
        <v>0</v>
      </c>
    </row>
    <row r="107" spans="1:5" s="5" customFormat="1" ht="12.75" hidden="1">
      <c r="A107" s="33" t="s">
        <v>2</v>
      </c>
      <c r="B107" s="28" t="s">
        <v>112</v>
      </c>
      <c r="C107" s="28" t="s">
        <v>183</v>
      </c>
      <c r="D107" s="28" t="s">
        <v>3</v>
      </c>
      <c r="E107" s="27"/>
    </row>
    <row r="108" spans="1:5" s="5" customFormat="1" ht="21.75" hidden="1">
      <c r="A108" s="9" t="s">
        <v>48</v>
      </c>
      <c r="B108" s="21" t="s">
        <v>112</v>
      </c>
      <c r="C108" s="45">
        <v>1020102</v>
      </c>
      <c r="D108" s="21"/>
      <c r="E108" s="42">
        <f>E109+E110</f>
        <v>0</v>
      </c>
    </row>
    <row r="109" spans="1:5" ht="12.75" hidden="1">
      <c r="A109" s="33" t="s">
        <v>38</v>
      </c>
      <c r="B109" s="28" t="s">
        <v>112</v>
      </c>
      <c r="C109" s="63">
        <v>1020102</v>
      </c>
      <c r="D109" s="58" t="s">
        <v>39</v>
      </c>
      <c r="E109" s="64"/>
    </row>
    <row r="110" spans="1:5" ht="12.75" hidden="1">
      <c r="A110" s="33" t="s">
        <v>2</v>
      </c>
      <c r="B110" s="28" t="s">
        <v>112</v>
      </c>
      <c r="C110" s="63">
        <v>1020102</v>
      </c>
      <c r="D110" s="58" t="s">
        <v>3</v>
      </c>
      <c r="E110" s="64"/>
    </row>
    <row r="111" spans="1:5" s="5" customFormat="1" ht="12.75">
      <c r="A111" s="9" t="s">
        <v>49</v>
      </c>
      <c r="B111" s="21" t="s">
        <v>112</v>
      </c>
      <c r="C111" s="21" t="s">
        <v>50</v>
      </c>
      <c r="D111" s="21"/>
      <c r="E111" s="42">
        <f>E112+E114+E116</f>
        <v>7425.4</v>
      </c>
    </row>
    <row r="112" spans="1:5" ht="32.25" hidden="1">
      <c r="A112" s="9" t="s">
        <v>51</v>
      </c>
      <c r="B112" s="21" t="s">
        <v>112</v>
      </c>
      <c r="C112" s="21" t="s">
        <v>52</v>
      </c>
      <c r="D112" s="21"/>
      <c r="E112" s="42">
        <f>E113</f>
        <v>0</v>
      </c>
    </row>
    <row r="113" spans="1:5" ht="12.75" hidden="1">
      <c r="A113" s="33" t="s">
        <v>33</v>
      </c>
      <c r="B113" s="3" t="s">
        <v>112</v>
      </c>
      <c r="C113" s="3" t="s">
        <v>52</v>
      </c>
      <c r="D113" s="3" t="s">
        <v>34</v>
      </c>
      <c r="E113" s="20">
        <f>3546-3546</f>
        <v>0</v>
      </c>
    </row>
    <row r="114" spans="1:5" ht="32.25" hidden="1">
      <c r="A114" s="9" t="s">
        <v>149</v>
      </c>
      <c r="B114" s="21" t="s">
        <v>112</v>
      </c>
      <c r="C114" s="21" t="s">
        <v>150</v>
      </c>
      <c r="D114" s="21"/>
      <c r="E114" s="42">
        <f>E115+E119+E122</f>
        <v>6846</v>
      </c>
    </row>
    <row r="115" spans="1:5" ht="16.5" customHeight="1" hidden="1">
      <c r="A115" s="33" t="s">
        <v>33</v>
      </c>
      <c r="B115" s="3" t="s">
        <v>112</v>
      </c>
      <c r="C115" s="3" t="s">
        <v>150</v>
      </c>
      <c r="D115" s="3" t="s">
        <v>34</v>
      </c>
      <c r="E115" s="20"/>
    </row>
    <row r="116" spans="1:5" ht="12.75">
      <c r="A116" s="9" t="s">
        <v>53</v>
      </c>
      <c r="B116" s="46" t="s">
        <v>112</v>
      </c>
      <c r="C116" s="46" t="s">
        <v>54</v>
      </c>
      <c r="D116" s="46"/>
      <c r="E116" s="65">
        <f>E118+E117</f>
        <v>579.4</v>
      </c>
    </row>
    <row r="117" spans="1:5" s="5" customFormat="1" ht="12.75">
      <c r="A117" s="33" t="s">
        <v>33</v>
      </c>
      <c r="B117" s="3" t="s">
        <v>112</v>
      </c>
      <c r="C117" s="3" t="s">
        <v>54</v>
      </c>
      <c r="D117" s="3" t="s">
        <v>34</v>
      </c>
      <c r="E117" s="20">
        <v>20</v>
      </c>
    </row>
    <row r="118" spans="1:5" ht="12.75">
      <c r="A118" s="33" t="s">
        <v>2</v>
      </c>
      <c r="B118" s="3" t="s">
        <v>112</v>
      </c>
      <c r="C118" s="3" t="s">
        <v>54</v>
      </c>
      <c r="D118" s="3" t="s">
        <v>3</v>
      </c>
      <c r="E118" s="20">
        <f>273+39+3+30.2+30+100+26.5+57.7</f>
        <v>559.4</v>
      </c>
    </row>
    <row r="119" spans="1:5" ht="12.75">
      <c r="A119" s="9" t="s">
        <v>196</v>
      </c>
      <c r="B119" s="21" t="s">
        <v>112</v>
      </c>
      <c r="C119" s="45">
        <v>5210000</v>
      </c>
      <c r="D119" s="21"/>
      <c r="E119" s="42">
        <f>E120</f>
        <v>6846</v>
      </c>
    </row>
    <row r="120" spans="1:5" s="26" customFormat="1" ht="42.75">
      <c r="A120" s="9" t="s">
        <v>197</v>
      </c>
      <c r="B120" s="21" t="s">
        <v>112</v>
      </c>
      <c r="C120" s="45">
        <v>5210306</v>
      </c>
      <c r="D120" s="21"/>
      <c r="E120" s="80">
        <f>E121</f>
        <v>6846</v>
      </c>
    </row>
    <row r="121" spans="1:5" s="5" customFormat="1" ht="12.75">
      <c r="A121" s="33" t="s">
        <v>33</v>
      </c>
      <c r="B121" s="3" t="s">
        <v>112</v>
      </c>
      <c r="C121" s="3" t="s">
        <v>195</v>
      </c>
      <c r="D121" s="3" t="s">
        <v>34</v>
      </c>
      <c r="E121" s="20">
        <f>3300+3546</f>
        <v>6846</v>
      </c>
    </row>
    <row r="122" spans="1:5" s="5" customFormat="1" ht="12.75" hidden="1">
      <c r="A122" s="9" t="s">
        <v>30</v>
      </c>
      <c r="B122" s="21" t="s">
        <v>112</v>
      </c>
      <c r="C122" s="45">
        <v>7950000</v>
      </c>
      <c r="D122" s="21"/>
      <c r="E122" s="42">
        <f>E123</f>
        <v>0</v>
      </c>
    </row>
    <row r="123" spans="1:5" ht="17.25" customHeight="1" hidden="1">
      <c r="A123" s="62" t="s">
        <v>38</v>
      </c>
      <c r="B123" s="3" t="s">
        <v>112</v>
      </c>
      <c r="C123" s="66">
        <v>7950000</v>
      </c>
      <c r="D123" s="3" t="s">
        <v>39</v>
      </c>
      <c r="E123" s="20"/>
    </row>
    <row r="124" spans="1:5" s="5" customFormat="1" ht="12.75">
      <c r="A124" s="9" t="s">
        <v>55</v>
      </c>
      <c r="B124" s="21" t="s">
        <v>113</v>
      </c>
      <c r="C124" s="21"/>
      <c r="D124" s="21"/>
      <c r="E124" s="42">
        <f>E128+E130+E132+E134+E136+E138+E125</f>
        <v>646.1</v>
      </c>
    </row>
    <row r="125" spans="1:5" ht="21.75" hidden="1">
      <c r="A125" s="9" t="s">
        <v>180</v>
      </c>
      <c r="B125" s="21" t="s">
        <v>113</v>
      </c>
      <c r="C125" s="21" t="s">
        <v>181</v>
      </c>
      <c r="D125" s="21"/>
      <c r="E125" s="42">
        <f>E126</f>
        <v>0</v>
      </c>
    </row>
    <row r="126" spans="1:5" ht="12.75" hidden="1">
      <c r="A126" s="9" t="s">
        <v>182</v>
      </c>
      <c r="B126" s="21" t="s">
        <v>113</v>
      </c>
      <c r="C126" s="21" t="s">
        <v>183</v>
      </c>
      <c r="D126" s="21"/>
      <c r="E126" s="42">
        <f>E127</f>
        <v>0</v>
      </c>
    </row>
    <row r="127" spans="1:5" s="26" customFormat="1" ht="12.75" hidden="1">
      <c r="A127" s="33" t="s">
        <v>2</v>
      </c>
      <c r="B127" s="3" t="s">
        <v>113</v>
      </c>
      <c r="C127" s="3" t="s">
        <v>183</v>
      </c>
      <c r="D127" s="3" t="s">
        <v>3</v>
      </c>
      <c r="E127" s="20"/>
    </row>
    <row r="128" spans="1:5" s="5" customFormat="1" ht="12.75">
      <c r="A128" s="9" t="s">
        <v>56</v>
      </c>
      <c r="B128" s="21" t="s">
        <v>113</v>
      </c>
      <c r="C128" s="21" t="s">
        <v>57</v>
      </c>
      <c r="D128" s="21"/>
      <c r="E128" s="42">
        <f>E129</f>
        <v>313.3</v>
      </c>
    </row>
    <row r="129" spans="1:5" ht="12.75">
      <c r="A129" s="33" t="s">
        <v>2</v>
      </c>
      <c r="B129" s="3" t="s">
        <v>113</v>
      </c>
      <c r="C129" s="3" t="s">
        <v>57</v>
      </c>
      <c r="D129" s="3" t="s">
        <v>3</v>
      </c>
      <c r="E129" s="20">
        <v>313.3</v>
      </c>
    </row>
    <row r="130" spans="1:5" s="5" customFormat="1" ht="32.25" hidden="1">
      <c r="A130" s="9" t="s">
        <v>58</v>
      </c>
      <c r="B130" s="21" t="s">
        <v>113</v>
      </c>
      <c r="C130" s="21" t="s">
        <v>59</v>
      </c>
      <c r="D130" s="21"/>
      <c r="E130" s="42">
        <f>E131</f>
        <v>0</v>
      </c>
    </row>
    <row r="131" spans="1:5" ht="12.75" hidden="1">
      <c r="A131" s="33" t="s">
        <v>2</v>
      </c>
      <c r="B131" s="3" t="s">
        <v>113</v>
      </c>
      <c r="C131" s="3" t="s">
        <v>59</v>
      </c>
      <c r="D131" s="3" t="s">
        <v>3</v>
      </c>
      <c r="E131" s="20"/>
    </row>
    <row r="132" spans="1:5" s="5" customFormat="1" ht="12.75">
      <c r="A132" s="9" t="s">
        <v>60</v>
      </c>
      <c r="B132" s="21" t="s">
        <v>113</v>
      </c>
      <c r="C132" s="21" t="s">
        <v>61</v>
      </c>
      <c r="D132" s="21"/>
      <c r="E132" s="42">
        <f>E133</f>
        <v>22</v>
      </c>
    </row>
    <row r="133" spans="1:5" s="5" customFormat="1" ht="12.75">
      <c r="A133" s="33" t="s">
        <v>2</v>
      </c>
      <c r="B133" s="3" t="s">
        <v>113</v>
      </c>
      <c r="C133" s="3" t="s">
        <v>61</v>
      </c>
      <c r="D133" s="3" t="s">
        <v>3</v>
      </c>
      <c r="E133" s="20">
        <f>80-58</f>
        <v>22</v>
      </c>
    </row>
    <row r="134" spans="1:5" ht="12.75" hidden="1">
      <c r="A134" s="9" t="s">
        <v>62</v>
      </c>
      <c r="B134" s="21" t="s">
        <v>113</v>
      </c>
      <c r="C134" s="21" t="s">
        <v>63</v>
      </c>
      <c r="D134" s="21"/>
      <c r="E134" s="42">
        <f>E135</f>
        <v>0</v>
      </c>
    </row>
    <row r="135" spans="1:5" ht="12.75" hidden="1">
      <c r="A135" s="33" t="s">
        <v>2</v>
      </c>
      <c r="B135" s="3" t="s">
        <v>113</v>
      </c>
      <c r="C135" s="3" t="s">
        <v>63</v>
      </c>
      <c r="D135" s="3" t="s">
        <v>3</v>
      </c>
      <c r="E135" s="20">
        <f>30-30</f>
        <v>0</v>
      </c>
    </row>
    <row r="136" spans="1:5" ht="12.75">
      <c r="A136" s="9" t="s">
        <v>64</v>
      </c>
      <c r="B136" s="21" t="s">
        <v>113</v>
      </c>
      <c r="C136" s="21" t="s">
        <v>65</v>
      </c>
      <c r="D136" s="21"/>
      <c r="E136" s="42">
        <f>E137</f>
        <v>310.8</v>
      </c>
    </row>
    <row r="137" spans="1:5" ht="13.5" thickBot="1">
      <c r="A137" s="33" t="s">
        <v>2</v>
      </c>
      <c r="B137" s="3" t="s">
        <v>113</v>
      </c>
      <c r="C137" s="3" t="s">
        <v>65</v>
      </c>
      <c r="D137" s="3" t="s">
        <v>3</v>
      </c>
      <c r="E137" s="20">
        <f>672.4-273-3-136.2+100+10-59.4</f>
        <v>310.8</v>
      </c>
    </row>
    <row r="138" spans="1:5" s="5" customFormat="1" ht="13.5" hidden="1" thickBot="1">
      <c r="A138" s="9" t="s">
        <v>30</v>
      </c>
      <c r="B138" s="21" t="s">
        <v>113</v>
      </c>
      <c r="C138" s="45">
        <v>7950000</v>
      </c>
      <c r="D138" s="21"/>
      <c r="E138" s="42">
        <f>E139+E140</f>
        <v>0</v>
      </c>
    </row>
    <row r="139" spans="1:5" ht="13.5" hidden="1" thickBot="1">
      <c r="A139" s="33" t="s">
        <v>38</v>
      </c>
      <c r="B139" s="3" t="s">
        <v>113</v>
      </c>
      <c r="C139" s="66">
        <v>7950000</v>
      </c>
      <c r="D139" s="3" t="s">
        <v>39</v>
      </c>
      <c r="E139" s="20"/>
    </row>
    <row r="140" spans="1:5" s="5" customFormat="1" ht="13.5" hidden="1" thickBot="1">
      <c r="A140" s="33" t="s">
        <v>2</v>
      </c>
      <c r="B140" s="3" t="s">
        <v>113</v>
      </c>
      <c r="C140" s="66">
        <v>7950000</v>
      </c>
      <c r="D140" s="3" t="s">
        <v>3</v>
      </c>
      <c r="E140" s="20"/>
    </row>
    <row r="141" spans="1:5" ht="12.75">
      <c r="A141" s="34" t="s">
        <v>97</v>
      </c>
      <c r="B141" s="35" t="s">
        <v>114</v>
      </c>
      <c r="C141" s="35"/>
      <c r="D141" s="35"/>
      <c r="E141" s="36">
        <f>E142</f>
        <v>262</v>
      </c>
    </row>
    <row r="142" spans="1:5" ht="12.75">
      <c r="A142" s="9" t="s">
        <v>66</v>
      </c>
      <c r="B142" s="21" t="s">
        <v>115</v>
      </c>
      <c r="C142" s="21"/>
      <c r="D142" s="21"/>
      <c r="E142" s="42">
        <f>E143+E145</f>
        <v>262</v>
      </c>
    </row>
    <row r="143" spans="1:5" ht="12.75">
      <c r="A143" s="9" t="s">
        <v>67</v>
      </c>
      <c r="B143" s="21" t="s">
        <v>115</v>
      </c>
      <c r="C143" s="21" t="s">
        <v>68</v>
      </c>
      <c r="D143" s="21"/>
      <c r="E143" s="42">
        <f>E144</f>
        <v>262</v>
      </c>
    </row>
    <row r="144" spans="1:5" s="5" customFormat="1" ht="13.5" thickBot="1">
      <c r="A144" s="33" t="s">
        <v>2</v>
      </c>
      <c r="B144" s="3" t="s">
        <v>115</v>
      </c>
      <c r="C144" s="3" t="s">
        <v>68</v>
      </c>
      <c r="D144" s="3" t="s">
        <v>3</v>
      </c>
      <c r="E144" s="20">
        <v>262</v>
      </c>
    </row>
    <row r="145" spans="1:5" ht="13.5" hidden="1" thickBot="1">
      <c r="A145" s="9" t="s">
        <v>30</v>
      </c>
      <c r="B145" s="21" t="s">
        <v>115</v>
      </c>
      <c r="C145" s="21" t="s">
        <v>46</v>
      </c>
      <c r="D145" s="21"/>
      <c r="E145" s="42">
        <f>E146</f>
        <v>0</v>
      </c>
    </row>
    <row r="146" spans="1:5" ht="13.5" hidden="1" thickBot="1">
      <c r="A146" s="33" t="s">
        <v>67</v>
      </c>
      <c r="B146" s="3" t="s">
        <v>115</v>
      </c>
      <c r="C146" s="3" t="s">
        <v>46</v>
      </c>
      <c r="D146" s="3" t="s">
        <v>69</v>
      </c>
      <c r="E146" s="20"/>
    </row>
    <row r="147" spans="1:5" s="5" customFormat="1" ht="12.75">
      <c r="A147" s="67" t="s">
        <v>171</v>
      </c>
      <c r="B147" s="68" t="s">
        <v>116</v>
      </c>
      <c r="C147" s="68"/>
      <c r="D147" s="69"/>
      <c r="E147" s="70">
        <f>E148</f>
        <v>2738.4</v>
      </c>
    </row>
    <row r="148" spans="1:5" ht="12.75">
      <c r="A148" s="8" t="s">
        <v>70</v>
      </c>
      <c r="B148" s="37" t="s">
        <v>117</v>
      </c>
      <c r="C148" s="37"/>
      <c r="D148" s="2"/>
      <c r="E148" s="38">
        <f>E149+E152+E155+E161+E158</f>
        <v>2738.4</v>
      </c>
    </row>
    <row r="149" spans="1:5" ht="21.75">
      <c r="A149" s="8" t="s">
        <v>71</v>
      </c>
      <c r="B149" s="37" t="s">
        <v>117</v>
      </c>
      <c r="C149" s="37" t="s">
        <v>72</v>
      </c>
      <c r="D149" s="2"/>
      <c r="E149" s="38">
        <f>E150</f>
        <v>2458.8</v>
      </c>
    </row>
    <row r="150" spans="1:5" ht="12.75">
      <c r="A150" s="8" t="s">
        <v>73</v>
      </c>
      <c r="B150" s="37" t="s">
        <v>117</v>
      </c>
      <c r="C150" s="37" t="s">
        <v>74</v>
      </c>
      <c r="D150" s="37"/>
      <c r="E150" s="38">
        <f>E151</f>
        <v>2458.8</v>
      </c>
    </row>
    <row r="151" spans="1:5" ht="12.75">
      <c r="A151" s="39" t="s">
        <v>205</v>
      </c>
      <c r="B151" s="2" t="s">
        <v>117</v>
      </c>
      <c r="C151" s="71" t="s">
        <v>74</v>
      </c>
      <c r="D151" s="71" t="s">
        <v>76</v>
      </c>
      <c r="E151" s="18">
        <f>1008.8+1500-50</f>
        <v>2458.8</v>
      </c>
    </row>
    <row r="152" spans="1:5" s="5" customFormat="1" ht="12.75">
      <c r="A152" s="8" t="s">
        <v>77</v>
      </c>
      <c r="B152" s="37" t="s">
        <v>117</v>
      </c>
      <c r="C152" s="37" t="s">
        <v>78</v>
      </c>
      <c r="D152" s="37"/>
      <c r="E152" s="38">
        <f>E153</f>
        <v>256.2</v>
      </c>
    </row>
    <row r="153" spans="1:5" ht="12.75">
      <c r="A153" s="8" t="s">
        <v>73</v>
      </c>
      <c r="B153" s="37" t="s">
        <v>117</v>
      </c>
      <c r="C153" s="37" t="s">
        <v>79</v>
      </c>
      <c r="D153" s="37"/>
      <c r="E153" s="38">
        <f>E154</f>
        <v>256.2</v>
      </c>
    </row>
    <row r="154" spans="1:5" s="5" customFormat="1" ht="12.75">
      <c r="A154" s="39" t="s">
        <v>205</v>
      </c>
      <c r="B154" s="2" t="s">
        <v>117</v>
      </c>
      <c r="C154" s="2" t="s">
        <v>79</v>
      </c>
      <c r="D154" s="2" t="s">
        <v>76</v>
      </c>
      <c r="E154" s="18">
        <f>390.2-134</f>
        <v>256.2</v>
      </c>
    </row>
    <row r="155" spans="1:5" ht="21.75" hidden="1">
      <c r="A155" s="8" t="s">
        <v>160</v>
      </c>
      <c r="B155" s="37" t="s">
        <v>117</v>
      </c>
      <c r="C155" s="37" t="s">
        <v>161</v>
      </c>
      <c r="D155" s="37"/>
      <c r="E155" s="38">
        <f>E156</f>
        <v>0</v>
      </c>
    </row>
    <row r="156" spans="1:5" ht="21.75" hidden="1">
      <c r="A156" s="8" t="s">
        <v>152</v>
      </c>
      <c r="B156" s="37" t="s">
        <v>117</v>
      </c>
      <c r="C156" s="37" t="s">
        <v>153</v>
      </c>
      <c r="D156" s="37"/>
      <c r="E156" s="38">
        <f>E157</f>
        <v>0</v>
      </c>
    </row>
    <row r="157" spans="1:5" s="26" customFormat="1" ht="12.75" hidden="1">
      <c r="A157" s="39" t="s">
        <v>75</v>
      </c>
      <c r="B157" s="2" t="s">
        <v>117</v>
      </c>
      <c r="C157" s="2" t="s">
        <v>153</v>
      </c>
      <c r="D157" s="2" t="s">
        <v>76</v>
      </c>
      <c r="E157" s="18"/>
    </row>
    <row r="158" spans="1:5" ht="12.75">
      <c r="A158" s="9" t="s">
        <v>196</v>
      </c>
      <c r="B158" s="37" t="s">
        <v>117</v>
      </c>
      <c r="C158" s="37" t="s">
        <v>202</v>
      </c>
      <c r="D158" s="37"/>
      <c r="E158" s="38">
        <f>E159</f>
        <v>23.4</v>
      </c>
    </row>
    <row r="159" spans="1:5" ht="21.75">
      <c r="A159" s="8" t="s">
        <v>204</v>
      </c>
      <c r="B159" s="37" t="s">
        <v>117</v>
      </c>
      <c r="C159" s="37" t="s">
        <v>203</v>
      </c>
      <c r="D159" s="37"/>
      <c r="E159" s="38">
        <f>E160</f>
        <v>23.4</v>
      </c>
    </row>
    <row r="160" spans="1:5" s="26" customFormat="1" ht="13.5" thickBot="1">
      <c r="A160" s="39" t="s">
        <v>205</v>
      </c>
      <c r="B160" s="2" t="s">
        <v>117</v>
      </c>
      <c r="C160" s="2" t="s">
        <v>203</v>
      </c>
      <c r="D160" s="2" t="s">
        <v>76</v>
      </c>
      <c r="E160" s="18">
        <v>23.4</v>
      </c>
    </row>
    <row r="161" spans="1:5" s="26" customFormat="1" ht="21.75" hidden="1">
      <c r="A161" s="30" t="s">
        <v>185</v>
      </c>
      <c r="B161" s="31" t="s">
        <v>117</v>
      </c>
      <c r="C161" s="31" t="s">
        <v>184</v>
      </c>
      <c r="D161" s="31"/>
      <c r="E161" s="72">
        <f>E162</f>
        <v>0</v>
      </c>
    </row>
    <row r="162" spans="1:5" s="26" customFormat="1" ht="13.5" hidden="1" thickBot="1">
      <c r="A162" s="39" t="s">
        <v>75</v>
      </c>
      <c r="B162" s="73" t="s">
        <v>117</v>
      </c>
      <c r="C162" s="73" t="s">
        <v>184</v>
      </c>
      <c r="D162" s="73" t="s">
        <v>76</v>
      </c>
      <c r="E162" s="29"/>
    </row>
    <row r="163" spans="1:5" ht="12.75" hidden="1">
      <c r="A163" s="67" t="s">
        <v>98</v>
      </c>
      <c r="B163" s="68" t="s">
        <v>118</v>
      </c>
      <c r="C163" s="68"/>
      <c r="D163" s="68"/>
      <c r="E163" s="70">
        <f>E164+E167</f>
        <v>0</v>
      </c>
    </row>
    <row r="164" spans="1:5" ht="12.75" hidden="1">
      <c r="A164" s="8" t="s">
        <v>83</v>
      </c>
      <c r="B164" s="37" t="s">
        <v>119</v>
      </c>
      <c r="C164" s="37"/>
      <c r="D164" s="37"/>
      <c r="E164" s="38">
        <f>E165</f>
        <v>0</v>
      </c>
    </row>
    <row r="165" spans="1:5" ht="21.75" hidden="1">
      <c r="A165" s="8" t="s">
        <v>84</v>
      </c>
      <c r="B165" s="37" t="s">
        <v>119</v>
      </c>
      <c r="C165" s="74">
        <v>4910100</v>
      </c>
      <c r="D165" s="37"/>
      <c r="E165" s="38">
        <f>E166</f>
        <v>0</v>
      </c>
    </row>
    <row r="166" spans="1:5" ht="12.75" hidden="1">
      <c r="A166" s="39" t="s">
        <v>23</v>
      </c>
      <c r="B166" s="2" t="s">
        <v>119</v>
      </c>
      <c r="C166" s="75">
        <v>4910100</v>
      </c>
      <c r="D166" s="2" t="s">
        <v>24</v>
      </c>
      <c r="E166" s="18"/>
    </row>
    <row r="167" spans="1:5" ht="12.75" hidden="1">
      <c r="A167" s="8" t="s">
        <v>85</v>
      </c>
      <c r="B167" s="37" t="s">
        <v>120</v>
      </c>
      <c r="C167" s="37"/>
      <c r="D167" s="37"/>
      <c r="E167" s="38">
        <f>E170</f>
        <v>0</v>
      </c>
    </row>
    <row r="168" spans="1:5" s="25" customFormat="1" ht="12" hidden="1">
      <c r="A168" s="8" t="s">
        <v>86</v>
      </c>
      <c r="B168" s="37" t="s">
        <v>120</v>
      </c>
      <c r="C168" s="76">
        <v>1040200</v>
      </c>
      <c r="D168" s="37"/>
      <c r="E168" s="38">
        <f>E169</f>
        <v>0</v>
      </c>
    </row>
    <row r="169" spans="1:5" ht="12.75" hidden="1">
      <c r="A169" s="39" t="s">
        <v>87</v>
      </c>
      <c r="B169" s="2" t="s">
        <v>120</v>
      </c>
      <c r="C169" s="77">
        <v>1040200</v>
      </c>
      <c r="D169" s="2" t="s">
        <v>88</v>
      </c>
      <c r="E169" s="18"/>
    </row>
    <row r="170" spans="1:5" ht="12.75" hidden="1">
      <c r="A170" s="8" t="s">
        <v>175</v>
      </c>
      <c r="B170" s="37" t="s">
        <v>120</v>
      </c>
      <c r="C170" s="76">
        <v>5053300</v>
      </c>
      <c r="D170" s="37"/>
      <c r="E170" s="38">
        <f>E171</f>
        <v>0</v>
      </c>
    </row>
    <row r="171" spans="1:5" s="26" customFormat="1" ht="13.5" hidden="1" thickBot="1">
      <c r="A171" s="78" t="s">
        <v>23</v>
      </c>
      <c r="B171" s="2" t="s">
        <v>120</v>
      </c>
      <c r="C171" s="77">
        <v>5053300</v>
      </c>
      <c r="D171" s="2" t="s">
        <v>24</v>
      </c>
      <c r="E171" s="18"/>
    </row>
    <row r="172" spans="1:5" ht="12.75" hidden="1">
      <c r="A172" s="34" t="s">
        <v>80</v>
      </c>
      <c r="B172" s="35" t="s">
        <v>177</v>
      </c>
      <c r="C172" s="35"/>
      <c r="D172" s="35"/>
      <c r="E172" s="36">
        <f>E173</f>
        <v>0</v>
      </c>
    </row>
    <row r="173" spans="1:5" ht="12.75" hidden="1">
      <c r="A173" s="9" t="s">
        <v>178</v>
      </c>
      <c r="B173" s="21" t="s">
        <v>179</v>
      </c>
      <c r="C173" s="21"/>
      <c r="D173" s="21"/>
      <c r="E173" s="42">
        <f>E174</f>
        <v>0</v>
      </c>
    </row>
    <row r="174" spans="1:5" ht="21.75" hidden="1">
      <c r="A174" s="9" t="s">
        <v>81</v>
      </c>
      <c r="B174" s="21" t="s">
        <v>179</v>
      </c>
      <c r="C174" s="21" t="s">
        <v>82</v>
      </c>
      <c r="D174" s="21"/>
      <c r="E174" s="42">
        <f>E175</f>
        <v>0</v>
      </c>
    </row>
    <row r="175" spans="1:5" s="26" customFormat="1" ht="13.5" hidden="1" thickBot="1">
      <c r="A175" s="33" t="s">
        <v>2</v>
      </c>
      <c r="B175" s="3" t="s">
        <v>179</v>
      </c>
      <c r="C175" s="3" t="s">
        <v>82</v>
      </c>
      <c r="D175" s="3" t="s">
        <v>3</v>
      </c>
      <c r="E175" s="20"/>
    </row>
    <row r="176" spans="1:5" ht="12.75">
      <c r="A176" s="34" t="s">
        <v>7</v>
      </c>
      <c r="B176" s="35" t="s">
        <v>172</v>
      </c>
      <c r="C176" s="79"/>
      <c r="D176" s="79"/>
      <c r="E176" s="36">
        <f>E177</f>
        <v>1</v>
      </c>
    </row>
    <row r="177" spans="1:5" ht="12.75">
      <c r="A177" s="8" t="s">
        <v>173</v>
      </c>
      <c r="B177" s="37" t="s">
        <v>174</v>
      </c>
      <c r="C177" s="37"/>
      <c r="D177" s="2"/>
      <c r="E177" s="38">
        <f>E178</f>
        <v>1</v>
      </c>
    </row>
    <row r="178" spans="1:5" ht="12.75">
      <c r="A178" s="8" t="s">
        <v>8</v>
      </c>
      <c r="B178" s="37" t="s">
        <v>174</v>
      </c>
      <c r="C178" s="37" t="s">
        <v>9</v>
      </c>
      <c r="D178" s="2"/>
      <c r="E178" s="38">
        <f>E179</f>
        <v>1</v>
      </c>
    </row>
    <row r="179" spans="1:5" s="26" customFormat="1" ht="12.75">
      <c r="A179" s="7" t="s">
        <v>10</v>
      </c>
      <c r="B179" s="1" t="s">
        <v>174</v>
      </c>
      <c r="C179" s="1" t="s">
        <v>9</v>
      </c>
      <c r="D179" s="1" t="s">
        <v>11</v>
      </c>
      <c r="E179" s="19">
        <v>1</v>
      </c>
    </row>
    <row r="180" spans="1:5" ht="12.75">
      <c r="A180" s="22" t="s">
        <v>126</v>
      </c>
      <c r="B180" s="23"/>
      <c r="C180" s="23"/>
      <c r="D180" s="23"/>
      <c r="E180" s="24">
        <f>E20+E47+E59+E82+E141+E147+E176+E163+E172+E42</f>
        <v>20401.100000000002</v>
      </c>
    </row>
  </sheetData>
  <mergeCells count="10">
    <mergeCell ref="A10:E10"/>
    <mergeCell ref="A11:E11"/>
    <mergeCell ref="A12:E12"/>
    <mergeCell ref="A13:E13"/>
    <mergeCell ref="A14:E14"/>
    <mergeCell ref="A17:A19"/>
    <mergeCell ref="B17:B19"/>
    <mergeCell ref="C17:C19"/>
    <mergeCell ref="D17:D19"/>
    <mergeCell ref="E17:E19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2012-06-20T12:00:07Z</cp:lastPrinted>
  <dcterms:created xsi:type="dcterms:W3CDTF">1996-10-08T23:32:33Z</dcterms:created>
  <dcterms:modified xsi:type="dcterms:W3CDTF">2012-09-05T09:02:21Z</dcterms:modified>
  <cp:category/>
  <cp:version/>
  <cp:contentType/>
  <cp:contentStatus/>
</cp:coreProperties>
</file>