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263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<sst xmlns="http://schemas.openxmlformats.org/spreadsheetml/2006/main" count="58" uniqueCount="57">
  <si>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</si>
  <si>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</si>
  <si>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</si>
  <si>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</si>
  <si>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</si>
  <si>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</si>
  <si>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</si>
  <si>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</si>
  <si>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</si>
  <si>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</si>
  <si>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</si>
  <si>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</si>
  <si>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</si>
  <si>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</si>
  <si>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</si>
  <si>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</si>
  <si>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</si>
  <si>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</si>
  <si>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</si>
  <si>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</si>
  <si>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</si>
  <si>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</si>
  <si>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</si>
  <si>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</si>
  <si>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</si>
  <si>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</si>
  <si>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</si>
  <si>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</si>
  <si>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</si>
  <si>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</si>
  <si>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</si>
  <si>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</si>
  <si>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</si>
  <si>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</si>
  <si>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</si>
  <si>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</si>
  <si>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</si>
  <si>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</si>
  <si>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</si>
  <si>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</si>
  <si>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</si>
  <si>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</si>
  <si>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</si>
  <si>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</si>
  <si>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</si>
  <si>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</si>
  <si>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2014 г.</t>
  </si>
  <si>
    <t>План 2015 г.</t>
  </si>
  <si>
    <t>к плану 2015 г.</t>
  </si>
  <si>
    <t>Сведения об исполнении доходной части бюджета Гостицкого сельского поселения на 2015 год.</t>
  </si>
  <si>
    <t>1110503(7)5000000</t>
  </si>
  <si>
    <t>на 01.08.2015 г.</t>
  </si>
  <si>
    <t>Факт 7 мес. 2014 г.</t>
  </si>
  <si>
    <t>План 9 мес.  2015 г.</t>
  </si>
  <si>
    <t>Факт 7 мес. 2015 г.</t>
  </si>
  <si>
    <t>к плану       9 мес.    2015 г.</t>
  </si>
  <si>
    <t>к Факту      7 мес.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</si>
</sst>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4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170" fontId="50" fillId="0" borderId="15" xfId="0" applyNumberFormat="1" applyFont="1" applyFill="1" applyBorder="1" applyAlignment="1">
      <alignment horizontal="right" vertical="center" wrapText="1"/>
    </xf>
    <xf numFmtId="170" fontId="51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170" fontId="14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50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0" fontId="51" fillId="0" borderId="10" xfId="0" applyNumberFormat="1" applyFont="1" applyFill="1" applyBorder="1" applyAlignment="1">
      <alignment horizontal="right" vertical="center" wrapText="1"/>
    </xf>
    <xf numFmtId="170" fontId="5" fillId="0" borderId="12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K1" sqref="K1:M16384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1.875" style="65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6" customFormat="1" ht="18">
      <c r="A1" s="13" t="s">
        <v>49</v>
      </c>
      <c r="B1" s="15"/>
      <c r="C1" s="14"/>
      <c r="D1" s="63"/>
      <c r="E1" s="14"/>
      <c r="F1" s="14"/>
      <c r="G1" s="14"/>
      <c r="H1" s="14"/>
      <c r="I1" s="14"/>
      <c r="J1" s="14"/>
    </row>
    <row r="2" spans="1:10" ht="15.75">
      <c r="A2" s="17" t="s">
        <v>51</v>
      </c>
      <c r="B2" s="1"/>
      <c r="C2" s="2"/>
      <c r="D2" s="64"/>
      <c r="E2" s="2"/>
      <c r="F2" s="2"/>
      <c r="G2" s="2"/>
      <c r="H2" s="2"/>
      <c r="I2" s="2"/>
      <c r="J2" s="2"/>
    </row>
    <row r="3" spans="1:10" ht="15" customHeight="1" thickBot="1">
      <c r="A3" s="10"/>
      <c r="B3" s="11"/>
      <c r="E3" s="3"/>
      <c r="F3" s="3"/>
      <c r="G3" s="3"/>
      <c r="H3" s="3"/>
      <c r="I3" s="3" t="s">
        <v>22</v>
      </c>
      <c r="J3" s="28" t="s">
        <v>23</v>
      </c>
    </row>
    <row r="4" spans="1:10" ht="21" customHeight="1">
      <c r="A4" s="56" t="s">
        <v>0</v>
      </c>
      <c r="B4" s="58" t="s">
        <v>1</v>
      </c>
      <c r="C4" s="58" t="s">
        <v>46</v>
      </c>
      <c r="D4" s="61" t="s">
        <v>52</v>
      </c>
      <c r="E4" s="61" t="s">
        <v>47</v>
      </c>
      <c r="F4" s="61" t="s">
        <v>53</v>
      </c>
      <c r="G4" s="61" t="s">
        <v>54</v>
      </c>
      <c r="H4" s="53" t="s">
        <v>18</v>
      </c>
      <c r="I4" s="54"/>
      <c r="J4" s="55"/>
    </row>
    <row r="5" spans="1:10" ht="33.75" customHeight="1">
      <c r="A5" s="57"/>
      <c r="B5" s="59"/>
      <c r="C5" s="60"/>
      <c r="D5" s="62"/>
      <c r="E5" s="62"/>
      <c r="F5" s="62"/>
      <c r="G5" s="62"/>
      <c r="H5" s="27" t="s">
        <v>48</v>
      </c>
      <c r="I5" s="27" t="s">
        <v>55</v>
      </c>
      <c r="J5" s="21" t="s">
        <v>56</v>
      </c>
    </row>
    <row r="6" spans="1:10" ht="14.25" customHeight="1">
      <c r="A6" s="22" t="s">
        <v>7</v>
      </c>
      <c r="B6" s="5" t="s">
        <v>14</v>
      </c>
      <c r="C6" s="33">
        <v>923987.07</v>
      </c>
      <c r="D6" s="18">
        <v>549690.52</v>
      </c>
      <c r="E6" s="18">
        <v>1042700</v>
      </c>
      <c r="F6" s="18">
        <v>777700</v>
      </c>
      <c r="G6" s="18">
        <v>461203.32</v>
      </c>
      <c r="H6" s="38">
        <f>G6/E6*100</f>
        <v>44.23164093219526</v>
      </c>
      <c r="I6" s="38">
        <f>G6/F6*100</f>
        <v>59.303500064292145</v>
      </c>
      <c r="J6" s="30">
        <f>G6/D6*100</f>
        <v>83.90236018623716</v>
      </c>
    </row>
    <row r="7" spans="1:10" ht="15.75" customHeight="1">
      <c r="A7" s="23" t="s">
        <v>45</v>
      </c>
      <c r="B7" s="5" t="s">
        <v>44</v>
      </c>
      <c r="C7" s="33">
        <f>267957.97+5.79</f>
        <v>267963.75999999995</v>
      </c>
      <c r="D7" s="18">
        <v>143408.17</v>
      </c>
      <c r="E7" s="18">
        <v>226900</v>
      </c>
      <c r="F7" s="18">
        <v>170000</v>
      </c>
      <c r="G7" s="18">
        <v>112922.46</v>
      </c>
      <c r="H7" s="38">
        <f>G7/E7*100</f>
        <v>49.767501101806964</v>
      </c>
      <c r="I7" s="38">
        <f>G7/F7*100</f>
        <v>66.42497647058823</v>
      </c>
      <c r="J7" s="36">
        <f aca="true" t="shared" si="0" ref="J7:J28">G7/D7*100</f>
        <v>78.74199914830514</v>
      </c>
    </row>
    <row r="8" spans="1:10" ht="15.75" customHeight="1">
      <c r="A8" s="23" t="s">
        <v>2</v>
      </c>
      <c r="B8" s="5" t="s">
        <v>15</v>
      </c>
      <c r="C8" s="33">
        <v>80491.7</v>
      </c>
      <c r="D8" s="18">
        <v>33434.21</v>
      </c>
      <c r="E8" s="18">
        <v>20000</v>
      </c>
      <c r="F8" s="18">
        <v>17800</v>
      </c>
      <c r="G8" s="18">
        <v>3625.23</v>
      </c>
      <c r="H8" s="38">
        <f aca="true" t="shared" si="1" ref="H8:H28">G8/E8*100</f>
        <v>18.12615</v>
      </c>
      <c r="I8" s="38">
        <f aca="true" t="shared" si="2" ref="I8:I28">G8/F8*100</f>
        <v>20.366460674157302</v>
      </c>
      <c r="J8" s="30">
        <f t="shared" si="0"/>
        <v>10.84287620374461</v>
      </c>
    </row>
    <row r="9" spans="1:10" ht="15.75" customHeight="1">
      <c r="A9" s="23" t="s">
        <v>27</v>
      </c>
      <c r="B9" s="5" t="s">
        <v>28</v>
      </c>
      <c r="C9" s="33">
        <v>697129.54</v>
      </c>
      <c r="D9" s="18">
        <v>283327.56</v>
      </c>
      <c r="E9" s="18">
        <v>643400</v>
      </c>
      <c r="F9" s="18">
        <v>554500</v>
      </c>
      <c r="G9" s="18">
        <v>157855.03</v>
      </c>
      <c r="H9" s="38">
        <f t="shared" si="1"/>
        <v>24.53450885918558</v>
      </c>
      <c r="I9" s="38">
        <f t="shared" si="2"/>
        <v>28.46799458972047</v>
      </c>
      <c r="J9" s="30">
        <f t="shared" si="0"/>
        <v>55.71467526844194</v>
      </c>
    </row>
    <row r="10" spans="1:10" ht="17.25" customHeight="1">
      <c r="A10" s="23" t="s">
        <v>3</v>
      </c>
      <c r="B10" s="5" t="s">
        <v>21</v>
      </c>
      <c r="C10" s="33">
        <v>719027.33</v>
      </c>
      <c r="D10" s="18">
        <v>362909.93</v>
      </c>
      <c r="E10" s="18">
        <v>851200</v>
      </c>
      <c r="F10" s="18">
        <v>706200</v>
      </c>
      <c r="G10" s="18">
        <v>619387.83</v>
      </c>
      <c r="H10" s="38">
        <f t="shared" si="1"/>
        <v>72.76642739661654</v>
      </c>
      <c r="I10" s="38">
        <f t="shared" si="2"/>
        <v>87.70714103653356</v>
      </c>
      <c r="J10" s="30">
        <f t="shared" si="0"/>
        <v>170.67260463222925</v>
      </c>
    </row>
    <row r="11" spans="1:10" ht="14.25" customHeight="1">
      <c r="A11" s="23" t="s">
        <v>19</v>
      </c>
      <c r="B11" s="5" t="s">
        <v>20</v>
      </c>
      <c r="C11" s="33">
        <v>18510</v>
      </c>
      <c r="D11" s="18">
        <v>6990</v>
      </c>
      <c r="E11" s="18">
        <v>29700</v>
      </c>
      <c r="F11" s="18">
        <v>21000</v>
      </c>
      <c r="G11" s="18">
        <v>9082.96</v>
      </c>
      <c r="H11" s="38">
        <f t="shared" si="1"/>
        <v>30.5823569023569</v>
      </c>
      <c r="I11" s="38">
        <f t="shared" si="2"/>
        <v>43.25219047619047</v>
      </c>
      <c r="J11" s="30">
        <f t="shared" si="0"/>
        <v>129.94220314735335</v>
      </c>
    </row>
    <row r="12" spans="1:10" ht="16.5" customHeight="1">
      <c r="A12" s="29" t="s">
        <v>33</v>
      </c>
      <c r="B12" s="5" t="s">
        <v>32</v>
      </c>
      <c r="C12" s="33">
        <v>791060.82</v>
      </c>
      <c r="D12" s="18">
        <v>265970.61</v>
      </c>
      <c r="E12" s="18">
        <v>0</v>
      </c>
      <c r="F12" s="18">
        <v>0</v>
      </c>
      <c r="G12" s="18">
        <v>0</v>
      </c>
      <c r="H12" s="51" t="e">
        <f t="shared" si="1"/>
        <v>#DIV/0!</v>
      </c>
      <c r="I12" s="51" t="e">
        <f t="shared" si="2"/>
        <v>#DIV/0!</v>
      </c>
      <c r="J12" s="30">
        <f t="shared" si="0"/>
        <v>0</v>
      </c>
    </row>
    <row r="13" spans="1:10" ht="16.5" customHeight="1">
      <c r="A13" s="23" t="s">
        <v>43</v>
      </c>
      <c r="B13" s="5" t="s">
        <v>50</v>
      </c>
      <c r="C13" s="33">
        <v>506769</v>
      </c>
      <c r="D13" s="18">
        <v>318806.56</v>
      </c>
      <c r="E13" s="18">
        <v>577100</v>
      </c>
      <c r="F13" s="18">
        <v>432900</v>
      </c>
      <c r="G13" s="18">
        <v>181641.93</v>
      </c>
      <c r="H13" s="38">
        <f t="shared" si="1"/>
        <v>31.474948882342744</v>
      </c>
      <c r="I13" s="38">
        <f t="shared" si="2"/>
        <v>41.95932778932779</v>
      </c>
      <c r="J13" s="30">
        <f t="shared" si="0"/>
        <v>56.975593601336186</v>
      </c>
    </row>
    <row r="14" spans="1:10" ht="16.5" customHeight="1">
      <c r="A14" s="23" t="s">
        <v>40</v>
      </c>
      <c r="B14" s="5" t="s">
        <v>41</v>
      </c>
      <c r="C14" s="33">
        <v>119408.29</v>
      </c>
      <c r="D14" s="18">
        <v>49512.26</v>
      </c>
      <c r="E14" s="18">
        <v>131600</v>
      </c>
      <c r="F14" s="18">
        <v>98700</v>
      </c>
      <c r="G14" s="18">
        <v>56538.71</v>
      </c>
      <c r="H14" s="38">
        <f t="shared" si="1"/>
        <v>42.96254559270516</v>
      </c>
      <c r="I14" s="38">
        <f t="shared" si="2"/>
        <v>57.28339412360689</v>
      </c>
      <c r="J14" s="30">
        <f t="shared" si="0"/>
        <v>114.19133362120814</v>
      </c>
    </row>
    <row r="15" spans="1:10" ht="13.5">
      <c r="A15" s="23" t="s">
        <v>36</v>
      </c>
      <c r="B15" s="5" t="s">
        <v>42</v>
      </c>
      <c r="C15" s="33">
        <v>0</v>
      </c>
      <c r="D15" s="18">
        <v>0</v>
      </c>
      <c r="E15" s="18">
        <v>0</v>
      </c>
      <c r="F15" s="18">
        <v>0</v>
      </c>
      <c r="G15" s="18">
        <v>56411.12</v>
      </c>
      <c r="H15" s="51" t="e">
        <f t="shared" si="1"/>
        <v>#DIV/0!</v>
      </c>
      <c r="I15" s="51" t="e">
        <f t="shared" si="2"/>
        <v>#DIV/0!</v>
      </c>
      <c r="J15" s="31" t="e">
        <f t="shared" si="0"/>
        <v>#DIV/0!</v>
      </c>
    </row>
    <row r="16" spans="1:10" ht="13.5">
      <c r="A16" s="24" t="s">
        <v>35</v>
      </c>
      <c r="B16" s="8" t="s">
        <v>34</v>
      </c>
      <c r="C16" s="34">
        <v>374090.92</v>
      </c>
      <c r="D16" s="19">
        <v>216967.96</v>
      </c>
      <c r="E16" s="19">
        <v>208000</v>
      </c>
      <c r="F16" s="19">
        <v>164000</v>
      </c>
      <c r="G16" s="19">
        <v>97743.76</v>
      </c>
      <c r="H16" s="38">
        <f t="shared" si="1"/>
        <v>46.99219230769231</v>
      </c>
      <c r="I16" s="38">
        <f t="shared" si="2"/>
        <v>59.59985365853658</v>
      </c>
      <c r="J16" s="36">
        <f t="shared" si="0"/>
        <v>45.04985897456933</v>
      </c>
    </row>
    <row r="17" spans="1:10" ht="13.5">
      <c r="A17" s="24" t="s">
        <v>25</v>
      </c>
      <c r="B17" s="8" t="s">
        <v>26</v>
      </c>
      <c r="C17" s="34">
        <v>22809.82</v>
      </c>
      <c r="D17" s="19">
        <v>12135.51</v>
      </c>
      <c r="E17" s="19">
        <v>0</v>
      </c>
      <c r="F17" s="19">
        <v>0</v>
      </c>
      <c r="G17" s="19">
        <v>0</v>
      </c>
      <c r="H17" s="51" t="e">
        <f t="shared" si="1"/>
        <v>#DIV/0!</v>
      </c>
      <c r="I17" s="51" t="e">
        <f t="shared" si="2"/>
        <v>#DIV/0!</v>
      </c>
      <c r="J17" s="30">
        <f t="shared" si="0"/>
        <v>0</v>
      </c>
    </row>
    <row r="18" spans="1:10" ht="17.25" customHeight="1">
      <c r="A18" s="24" t="s">
        <v>4</v>
      </c>
      <c r="B18" s="8" t="s">
        <v>16</v>
      </c>
      <c r="C18" s="34">
        <v>1800</v>
      </c>
      <c r="D18" s="19">
        <v>300</v>
      </c>
      <c r="E18" s="19">
        <v>4200</v>
      </c>
      <c r="F18" s="19">
        <v>2400</v>
      </c>
      <c r="G18" s="19">
        <v>1800</v>
      </c>
      <c r="H18" s="38">
        <f t="shared" si="1"/>
        <v>42.857142857142854</v>
      </c>
      <c r="I18" s="38">
        <f t="shared" si="2"/>
        <v>75</v>
      </c>
      <c r="J18" s="30">
        <f t="shared" si="0"/>
        <v>600</v>
      </c>
    </row>
    <row r="19" spans="1:10" ht="17.25" customHeight="1">
      <c r="A19" s="24" t="s">
        <v>10</v>
      </c>
      <c r="B19" s="8" t="s">
        <v>11</v>
      </c>
      <c r="C19" s="34">
        <v>0</v>
      </c>
      <c r="D19" s="19">
        <v>0</v>
      </c>
      <c r="E19" s="19">
        <v>0</v>
      </c>
      <c r="F19" s="19">
        <v>0</v>
      </c>
      <c r="G19" s="19">
        <v>0</v>
      </c>
      <c r="H19" s="40" t="e">
        <f>G19/E19*100</f>
        <v>#DIV/0!</v>
      </c>
      <c r="I19" s="40" t="e">
        <f>G19/F19*100</f>
        <v>#DIV/0!</v>
      </c>
      <c r="J19" s="37" t="e">
        <f>G19/D19*100</f>
        <v>#DIV/0!</v>
      </c>
    </row>
    <row r="20" spans="1:10" ht="17.25" customHeight="1" thickBot="1">
      <c r="A20" s="25" t="s">
        <v>31</v>
      </c>
      <c r="B20" s="6" t="s">
        <v>39</v>
      </c>
      <c r="C20" s="34">
        <v>43500</v>
      </c>
      <c r="D20" s="19">
        <v>43500</v>
      </c>
      <c r="E20" s="19">
        <v>22100</v>
      </c>
      <c r="F20" s="19">
        <v>22100</v>
      </c>
      <c r="G20" s="19">
        <v>22050</v>
      </c>
      <c r="H20" s="52">
        <f t="shared" si="1"/>
        <v>99.77375565610859</v>
      </c>
      <c r="I20" s="52">
        <f t="shared" si="2"/>
        <v>99.77375565610859</v>
      </c>
      <c r="J20" s="30">
        <f t="shared" si="0"/>
        <v>50.689655172413794</v>
      </c>
    </row>
    <row r="21" spans="1:10" ht="17.25" customHeight="1" thickBot="1">
      <c r="A21" s="41" t="s">
        <v>24</v>
      </c>
      <c r="B21" s="42"/>
      <c r="C21" s="43">
        <f>SUM(C6:C20)</f>
        <v>4566548.25</v>
      </c>
      <c r="D21" s="44">
        <f>SUM(D6:D20)</f>
        <v>2286953.29</v>
      </c>
      <c r="E21" s="44">
        <f>SUM(E6:E20)</f>
        <v>3756900</v>
      </c>
      <c r="F21" s="44">
        <f>SUM(F6:F20)</f>
        <v>2967300</v>
      </c>
      <c r="G21" s="44">
        <f>SUM(G6:G20)</f>
        <v>1780262.35</v>
      </c>
      <c r="H21" s="45">
        <f t="shared" si="1"/>
        <v>47.38647155899811</v>
      </c>
      <c r="I21" s="45">
        <f t="shared" si="2"/>
        <v>59.99603511609881</v>
      </c>
      <c r="J21" s="46">
        <f t="shared" si="0"/>
        <v>77.84428120086353</v>
      </c>
    </row>
    <row r="22" spans="1:10" ht="13.5">
      <c r="A22" s="26" t="s">
        <v>12</v>
      </c>
      <c r="B22" s="9" t="s">
        <v>13</v>
      </c>
      <c r="C22" s="35">
        <v>4229100</v>
      </c>
      <c r="D22" s="20">
        <v>3862620</v>
      </c>
      <c r="E22" s="20">
        <v>4494400</v>
      </c>
      <c r="F22" s="20">
        <v>3926970</v>
      </c>
      <c r="G22" s="20">
        <v>3926970</v>
      </c>
      <c r="H22" s="47">
        <f t="shared" si="1"/>
        <v>87.374733001068</v>
      </c>
      <c r="I22" s="47">
        <f t="shared" si="2"/>
        <v>100</v>
      </c>
      <c r="J22" s="32">
        <f t="shared" si="0"/>
        <v>101.66596765925719</v>
      </c>
    </row>
    <row r="23" spans="1:10" ht="13.5">
      <c r="A23" s="23" t="s">
        <v>17</v>
      </c>
      <c r="B23" s="5" t="s">
        <v>9</v>
      </c>
      <c r="C23" s="33">
        <v>40745596.43</v>
      </c>
      <c r="D23" s="18">
        <v>12170501.58</v>
      </c>
      <c r="E23" s="18">
        <v>20044560</v>
      </c>
      <c r="F23" s="18">
        <v>17442860</v>
      </c>
      <c r="G23" s="18">
        <v>7442860</v>
      </c>
      <c r="H23" s="47">
        <f t="shared" si="1"/>
        <v>37.131570860123645</v>
      </c>
      <c r="I23" s="38">
        <f>G23/F23*100</f>
        <v>42.669952060613916</v>
      </c>
      <c r="J23" s="30">
        <f>G23/D23*100</f>
        <v>61.15491585187404</v>
      </c>
    </row>
    <row r="24" spans="1:10" ht="13.5">
      <c r="A24" s="23" t="s">
        <v>8</v>
      </c>
      <c r="B24" s="5" t="s">
        <v>9</v>
      </c>
      <c r="C24" s="33">
        <v>99910</v>
      </c>
      <c r="D24" s="18">
        <v>99798</v>
      </c>
      <c r="E24" s="18">
        <v>92230</v>
      </c>
      <c r="F24" s="18">
        <v>79857</v>
      </c>
      <c r="G24" s="18">
        <v>92230</v>
      </c>
      <c r="H24" s="38">
        <f t="shared" si="1"/>
        <v>100</v>
      </c>
      <c r="I24" s="38">
        <f t="shared" si="2"/>
        <v>115.49394542745158</v>
      </c>
      <c r="J24" s="36">
        <f t="shared" si="0"/>
        <v>92.416681697028</v>
      </c>
    </row>
    <row r="25" spans="1:10" ht="16.5" customHeight="1">
      <c r="A25" s="23" t="s">
        <v>29</v>
      </c>
      <c r="B25" s="5" t="s">
        <v>30</v>
      </c>
      <c r="C25" s="33">
        <v>3123701</v>
      </c>
      <c r="D25" s="18">
        <v>0</v>
      </c>
      <c r="E25" s="18">
        <v>2513000</v>
      </c>
      <c r="F25" s="18">
        <v>1923299.42</v>
      </c>
      <c r="G25" s="18">
        <v>1259648</v>
      </c>
      <c r="H25" s="48">
        <f>G25/E25*100</f>
        <v>50.12526860326303</v>
      </c>
      <c r="I25" s="48">
        <f>G25/F25*100</f>
        <v>65.49411843528763</v>
      </c>
      <c r="J25" s="31" t="e">
        <f>G25/D25*100</f>
        <v>#DIV/0!</v>
      </c>
    </row>
    <row r="26" spans="1:10" ht="16.5" customHeight="1" thickBot="1">
      <c r="A26" s="25" t="s">
        <v>37</v>
      </c>
      <c r="B26" s="6" t="s">
        <v>38</v>
      </c>
      <c r="C26" s="33">
        <v>-19008297.52</v>
      </c>
      <c r="D26" s="18">
        <v>-19008297.52</v>
      </c>
      <c r="E26" s="18">
        <v>0</v>
      </c>
      <c r="F26" s="18">
        <v>0</v>
      </c>
      <c r="G26" s="18">
        <v>-1000</v>
      </c>
      <c r="H26" s="39" t="e">
        <f t="shared" si="1"/>
        <v>#DIV/0!</v>
      </c>
      <c r="I26" s="39" t="e">
        <f t="shared" si="2"/>
        <v>#DIV/0!</v>
      </c>
      <c r="J26" s="30">
        <f t="shared" si="0"/>
        <v>0.005260860416077915</v>
      </c>
    </row>
    <row r="27" spans="1:10" ht="21" customHeight="1" thickBot="1">
      <c r="A27" s="41" t="s">
        <v>5</v>
      </c>
      <c r="B27" s="42"/>
      <c r="C27" s="43">
        <f>SUM(C22:C26)</f>
        <v>29190009.91</v>
      </c>
      <c r="D27" s="44">
        <f>SUM(D22:D26)</f>
        <v>-2875377.9399999995</v>
      </c>
      <c r="E27" s="44">
        <f>SUM(E22:E26)</f>
        <v>27144190</v>
      </c>
      <c r="F27" s="44">
        <f>SUM(F22:F26)</f>
        <v>23372986.42</v>
      </c>
      <c r="G27" s="44">
        <f>SUM(G22:G26)</f>
        <v>12720708</v>
      </c>
      <c r="H27" s="45">
        <f t="shared" si="1"/>
        <v>46.863465073004576</v>
      </c>
      <c r="I27" s="45">
        <f t="shared" si="2"/>
        <v>54.42482946515997</v>
      </c>
      <c r="J27" s="46">
        <f t="shared" si="0"/>
        <v>-442.4012517811833</v>
      </c>
    </row>
    <row r="28" spans="1:10" ht="14.25" thickBot="1">
      <c r="A28" s="49" t="s">
        <v>6</v>
      </c>
      <c r="B28" s="50"/>
      <c r="C28" s="43">
        <f>C27+C21</f>
        <v>33756558.16</v>
      </c>
      <c r="D28" s="43">
        <f>D27+D21</f>
        <v>-588424.6499999994</v>
      </c>
      <c r="E28" s="43">
        <f>E27+E21</f>
        <v>30901090</v>
      </c>
      <c r="F28" s="43">
        <f>F27+F21</f>
        <v>26340286.42</v>
      </c>
      <c r="G28" s="43">
        <f>G27+G21</f>
        <v>14500970.35</v>
      </c>
      <c r="H28" s="45">
        <f t="shared" si="1"/>
        <v>46.92705127877366</v>
      </c>
      <c r="I28" s="45">
        <f t="shared" si="2"/>
        <v>55.052439896741255</v>
      </c>
      <c r="J28" s="46">
        <f t="shared" si="0"/>
        <v>-2464.3716659388783</v>
      </c>
    </row>
    <row r="29" spans="1:10" ht="13.5">
      <c r="A29" s="12"/>
      <c r="B29" s="7"/>
      <c r="C29" s="4"/>
      <c r="D29" s="66"/>
      <c r="E29" s="4"/>
      <c r="F29" s="4"/>
      <c r="G29" s="4"/>
      <c r="H29" s="4"/>
      <c r="I29" s="4"/>
      <c r="J29" s="4"/>
    </row>
  </sheetData>
  <sheetProtection/>
  <mergeCells count="8">
    <mergeCell ref="G4:G5"/>
    <mergeCell ref="H4:J4"/>
    <mergeCell ref="A4:A5"/>
    <mergeCell ref="B4:B5"/>
    <mergeCell ref="C4:C5"/>
    <mergeCell ref="D4:D5"/>
    <mergeCell ref="E4:E5"/>
    <mergeCell ref="F4:F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2015-08-12T07:16:40Z</cp:lastPrinted>
  <dcterms:created xsi:type="dcterms:W3CDTF">2006-03-15T08:30:53Z</dcterms:created>
  <dcterms:modified xsi:type="dcterms:W3CDTF">2015-08-12T07:16:43Z</dcterms:modified>
  <cp:category/>
  <cp:version/>
  <cp:contentType/>
  <cp:contentStatus/>
</cp:coreProperties>
</file>