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20" yWindow="120" windowWidth="10320" windowHeight="10650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<sst xmlns="http://schemas.openxmlformats.org/spreadsheetml/2006/main" count="37" uniqueCount="37">
  <si>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КВД</t>
  </si>
  <si>
    <t>Налог на имущество физических лиц</t>
  </si>
  <si>
    <t>Земельный налог</t>
  </si>
  <si>
    <t>Административные платежи</t>
  </si>
  <si>
    <t>Всего доходов:</t>
  </si>
  <si>
    <t>Налог на доходы физических лиц с доходов</t>
  </si>
  <si>
    <t>Субвенции</t>
  </si>
  <si>
    <t>Дотации</t>
  </si>
  <si>
    <t>Субсидии</t>
  </si>
  <si>
    <t xml:space="preserve">  % исполнения</t>
  </si>
  <si>
    <t>Госпошлина</t>
  </si>
  <si>
    <t xml:space="preserve">Ед.изм.: </t>
  </si>
  <si>
    <t>руб.</t>
  </si>
  <si>
    <t>Прочие поступления от использования имущества</t>
  </si>
  <si>
    <t>Иные межбюджетные трансферты</t>
  </si>
  <si>
    <t>Прочие неналоговые доходы</t>
  </si>
  <si>
    <t>Доходы от реализации имущества</t>
  </si>
  <si>
    <t>Аренда имущества</t>
  </si>
  <si>
    <t>Возврат остатков межбюджетных трансфертов</t>
  </si>
  <si>
    <t>Итого безвозмездных поступлений от других бюджетов бюджетной системы:</t>
  </si>
  <si>
    <t>Приложение 1</t>
  </si>
  <si>
    <t>к пояснительной записке</t>
  </si>
  <si>
    <t>налоговые и неналоговые</t>
  </si>
  <si>
    <t>общая</t>
  </si>
  <si>
    <t>Итого безвозмездных поступлений:</t>
  </si>
  <si>
    <t>Итого налоговых и неналоговых доходов:</t>
  </si>
  <si>
    <t>Прочие доходы от оказания платных услуг (работ) и компенсации затрат государства</t>
  </si>
  <si>
    <t>Акцизы на нефтепродукты</t>
  </si>
  <si>
    <t>Факт 2016 г.</t>
  </si>
  <si>
    <t>Штрафы, санкции, возмещение ущерба</t>
  </si>
  <si>
    <t>Прочие безвозмездные поступления</t>
  </si>
  <si>
    <t>План 2017 г.</t>
  </si>
  <si>
    <t>Факт 2017 г.</t>
  </si>
  <si>
    <t>к плану 2017 г.</t>
  </si>
  <si>
    <t>к факту      2016 г.</t>
  </si>
  <si>
    <t>структура факт 2017</t>
  </si>
  <si>
    <t>Исполнение  доходной части бюджета муниципального образования Гостицкое сельское поселение Сланцевского муниципального района Ленинградской области за 2017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</si>
</sst>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0.00000"/>
    <numFmt numFmtId="176" formatCode="0.0000"/>
    <numFmt numFmtId="177" formatCode="0.000"/>
    <numFmt numFmtId="178" formatCode="#,##0.0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Narrow"/>
      <family val="2"/>
    </font>
    <font>
      <sz val="14"/>
      <name val="Arial Cyr"/>
      <family val="0"/>
    </font>
    <font>
      <sz val="10"/>
      <name val="Arial"/>
      <family val="2"/>
    </font>
    <font>
      <sz val="8"/>
      <name val="Arial Narrow"/>
      <family val="2"/>
    </font>
    <font>
      <b/>
      <sz val="8.5"/>
      <name val="MS Sans Serif"/>
      <family val="2"/>
    </font>
    <font>
      <b/>
      <sz val="9.5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11"/>
      <name val="Times New Roman"/>
      <family val="1"/>
    </font>
    <font>
      <sz val="9"/>
      <name val="Arial Narrow"/>
      <family val="2"/>
    </font>
    <font>
      <b/>
      <sz val="11"/>
      <name val="Times New Roman"/>
      <family val="1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Border="1" applyAlignment="1">
      <alignment horizontal="left" vertical="center"/>
    </xf>
    <xf numFmtId="4" fontId="7" fillId="0" borderId="0" xfId="0" applyNumberFormat="1" applyFont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73" fontId="13" fillId="0" borderId="12" xfId="0" applyNumberFormat="1" applyFont="1" applyBorder="1" applyAlignment="1">
      <alignment horizontal="left" vertical="center"/>
    </xf>
    <xf numFmtId="178" fontId="14" fillId="0" borderId="10" xfId="0" applyNumberFormat="1" applyFont="1" applyFill="1" applyBorder="1" applyAlignment="1">
      <alignment horizontal="right" vertical="center" wrapText="1"/>
    </xf>
    <xf numFmtId="178" fontId="14" fillId="0" borderId="11" xfId="0" applyNumberFormat="1" applyFont="1" applyFill="1" applyBorder="1" applyAlignment="1">
      <alignment horizontal="right" vertical="center" wrapText="1"/>
    </xf>
    <xf numFmtId="172" fontId="14" fillId="0" borderId="0" xfId="0" applyNumberFormat="1" applyFont="1" applyAlignment="1">
      <alignment/>
    </xf>
    <xf numFmtId="49" fontId="13" fillId="0" borderId="12" xfId="0" applyNumberFormat="1" applyFont="1" applyBorder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 wrapText="1"/>
    </xf>
    <xf numFmtId="49" fontId="13" fillId="0" borderId="13" xfId="0" applyNumberFormat="1" applyFont="1" applyBorder="1" applyAlignment="1">
      <alignment horizontal="left" vertical="center"/>
    </xf>
    <xf numFmtId="178" fontId="14" fillId="0" borderId="14" xfId="0" applyNumberFormat="1" applyFont="1" applyFill="1" applyBorder="1" applyAlignment="1">
      <alignment horizontal="right" vertical="center" wrapText="1"/>
    </xf>
    <xf numFmtId="49" fontId="13" fillId="0" borderId="15" xfId="0" applyNumberFormat="1" applyFont="1" applyBorder="1" applyAlignment="1">
      <alignment horizontal="left" vertical="center"/>
    </xf>
    <xf numFmtId="49" fontId="15" fillId="0" borderId="16" xfId="0" applyNumberFormat="1" applyFont="1" applyBorder="1" applyAlignment="1">
      <alignment horizontal="left" vertical="center"/>
    </xf>
    <xf numFmtId="178" fontId="16" fillId="0" borderId="17" xfId="0" applyNumberFormat="1" applyFont="1" applyFill="1" applyBorder="1" applyAlignment="1">
      <alignment horizontal="right" vertical="center" wrapText="1"/>
    </xf>
    <xf numFmtId="178" fontId="16" fillId="0" borderId="17" xfId="0" applyNumberFormat="1" applyFont="1" applyFill="1" applyBorder="1" applyAlignment="1">
      <alignment horizontal="right" vertical="center" wrapText="1"/>
    </xf>
    <xf numFmtId="178" fontId="16" fillId="0" borderId="18" xfId="0" applyNumberFormat="1" applyFont="1" applyFill="1" applyBorder="1" applyAlignment="1">
      <alignment horizontal="right" vertical="center" wrapText="1"/>
    </xf>
    <xf numFmtId="172" fontId="16" fillId="0" borderId="19" xfId="0" applyNumberFormat="1" applyFont="1" applyBorder="1" applyAlignment="1">
      <alignment/>
    </xf>
    <xf numFmtId="172" fontId="17" fillId="0" borderId="20" xfId="0" applyNumberFormat="1" applyFont="1" applyBorder="1" applyAlignment="1">
      <alignment/>
    </xf>
    <xf numFmtId="49" fontId="13" fillId="0" borderId="21" xfId="0" applyNumberFormat="1" applyFont="1" applyBorder="1" applyAlignment="1">
      <alignment horizontal="left" vertical="center"/>
    </xf>
    <xf numFmtId="178" fontId="14" fillId="0" borderId="22" xfId="0" applyNumberFormat="1" applyFont="1" applyFill="1" applyBorder="1" applyAlignment="1">
      <alignment horizontal="right" vertical="center" wrapText="1"/>
    </xf>
    <xf numFmtId="178" fontId="14" fillId="0" borderId="23" xfId="0" applyNumberFormat="1" applyFont="1" applyFill="1" applyBorder="1" applyAlignment="1">
      <alignment horizontal="right" vertical="center" wrapText="1"/>
    </xf>
    <xf numFmtId="178" fontId="14" fillId="0" borderId="24" xfId="0" applyNumberFormat="1" applyFont="1" applyFill="1" applyBorder="1" applyAlignment="1">
      <alignment horizontal="right" vertical="center" wrapText="1"/>
    </xf>
    <xf numFmtId="178" fontId="14" fillId="0" borderId="25" xfId="0" applyNumberFormat="1" applyFont="1" applyFill="1" applyBorder="1" applyAlignment="1">
      <alignment horizontal="right" vertical="center" wrapText="1"/>
    </xf>
    <xf numFmtId="49" fontId="18" fillId="0" borderId="26" xfId="0" applyNumberFormat="1" applyFont="1" applyBorder="1" applyAlignment="1">
      <alignment horizontal="left" vertical="center" wrapText="1"/>
    </xf>
    <xf numFmtId="178" fontId="16" fillId="0" borderId="27" xfId="0" applyNumberFormat="1" applyFont="1" applyFill="1" applyBorder="1" applyAlignment="1">
      <alignment horizontal="right" vertical="center" wrapText="1"/>
    </xf>
    <xf numFmtId="178" fontId="16" fillId="0" borderId="28" xfId="0" applyNumberFormat="1" applyFont="1" applyFill="1" applyBorder="1" applyAlignment="1">
      <alignment horizontal="right" vertical="center" wrapText="1"/>
    </xf>
    <xf numFmtId="0" fontId="19" fillId="0" borderId="19" xfId="0" applyFont="1" applyBorder="1" applyAlignment="1">
      <alignment/>
    </xf>
    <xf numFmtId="172" fontId="14" fillId="0" borderId="20" xfId="0" applyNumberFormat="1" applyFont="1" applyBorder="1" applyAlignment="1">
      <alignment/>
    </xf>
    <xf numFmtId="0" fontId="19" fillId="0" borderId="0" xfId="0" applyFont="1" applyAlignment="1">
      <alignment/>
    </xf>
    <xf numFmtId="49" fontId="20" fillId="0" borderId="12" xfId="0" applyNumberFormat="1" applyFont="1" applyBorder="1" applyAlignment="1">
      <alignment horizontal="left" vertical="center"/>
    </xf>
    <xf numFmtId="49" fontId="20" fillId="0" borderId="29" xfId="0" applyNumberFormat="1" applyFont="1" applyBorder="1" applyAlignment="1">
      <alignment horizontal="left" vertical="center"/>
    </xf>
    <xf numFmtId="178" fontId="14" fillId="0" borderId="30" xfId="0" applyNumberFormat="1" applyFont="1" applyFill="1" applyBorder="1" applyAlignment="1">
      <alignment horizontal="right" vertical="center" wrapText="1"/>
    </xf>
    <xf numFmtId="178" fontId="14" fillId="0" borderId="31" xfId="0" applyNumberFormat="1" applyFont="1" applyFill="1" applyBorder="1" applyAlignment="1">
      <alignment horizontal="right" vertical="center" wrapText="1"/>
    </xf>
    <xf numFmtId="178" fontId="14" fillId="0" borderId="32" xfId="0" applyNumberFormat="1" applyFont="1" applyFill="1" applyBorder="1" applyAlignment="1">
      <alignment horizontal="right" vertical="center" wrapText="1"/>
    </xf>
    <xf numFmtId="0" fontId="21" fillId="0" borderId="19" xfId="0" applyFont="1" applyBorder="1" applyAlignment="1">
      <alignment/>
    </xf>
    <xf numFmtId="178" fontId="17" fillId="33" borderId="17" xfId="0" applyNumberFormat="1" applyFont="1" applyFill="1" applyBorder="1" applyAlignment="1">
      <alignment horizontal="right" vertical="center" wrapText="1"/>
    </xf>
    <xf numFmtId="178" fontId="17" fillId="0" borderId="17" xfId="0" applyNumberFormat="1" applyFont="1" applyFill="1" applyBorder="1" applyAlignment="1">
      <alignment horizontal="right" vertical="center" wrapText="1"/>
    </xf>
    <xf numFmtId="49" fontId="14" fillId="0" borderId="0" xfId="0" applyNumberFormat="1" applyFont="1" applyBorder="1" applyAlignment="1">
      <alignment horizontal="left" vertical="center"/>
    </xf>
    <xf numFmtId="4" fontId="14" fillId="0" borderId="0" xfId="0" applyNumberFormat="1" applyFont="1" applyBorder="1" applyAlignment="1">
      <alignment horizontal="right" vertical="center" wrapText="1"/>
    </xf>
    <xf numFmtId="49" fontId="8" fillId="0" borderId="26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49" fontId="8" fillId="0" borderId="27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49" fontId="10" fillId="0" borderId="3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T18" sqref="T18"/>
    </sheetView>
  </sheetViews>
  <sheetFormatPr defaultColWidth="9.00390625" defaultRowHeight="12.75"/>
  <cols>
    <col min="1" max="1" width="47.125" style="1" customWidth="1"/>
    <col min="2" max="2" width="13.875" style="1" customWidth="1"/>
    <col min="3" max="4" width="12.25390625" style="1" customWidth="1"/>
    <col min="5" max="5" width="10.125" style="1" customWidth="1"/>
    <col min="6" max="6" width="9.75390625" style="1" customWidth="1"/>
    <col min="7" max="7" width="10.375" style="1" customWidth="1"/>
    <col min="8" max="16384" width="9.125" style="1" customWidth="1"/>
  </cols>
  <sheetData>
    <row r="1" ht="12.75">
      <c r="G1" s="1" t="s">
        <v>20</v>
      </c>
    </row>
    <row r="2" ht="12.75">
      <c r="G2" s="3" t="s">
        <v>21</v>
      </c>
    </row>
    <row r="4" spans="1:6" s="2" customFormat="1" ht="39.75" customHeight="1">
      <c r="A4" s="56" t="s">
        <v>36</v>
      </c>
      <c r="B4" s="57"/>
      <c r="C4" s="57"/>
      <c r="D4" s="57"/>
      <c r="E4" s="57"/>
      <c r="F4" s="57"/>
    </row>
    <row r="5" spans="1:7" ht="21" customHeight="1" thickBot="1">
      <c r="A5" s="4"/>
      <c r="C5" s="5"/>
      <c r="D5" s="5" t="s">
        <v>11</v>
      </c>
      <c r="E5" s="6" t="s">
        <v>12</v>
      </c>
      <c r="G5" s="7"/>
    </row>
    <row r="6" spans="1:8" ht="18.75" customHeight="1">
      <c r="A6" s="48" t="s">
        <v>0</v>
      </c>
      <c r="B6" s="50" t="s">
        <v>28</v>
      </c>
      <c r="C6" s="50" t="s">
        <v>31</v>
      </c>
      <c r="D6" s="50" t="s">
        <v>32</v>
      </c>
      <c r="E6" s="54" t="s">
        <v>9</v>
      </c>
      <c r="F6" s="55"/>
      <c r="G6" s="52" t="s">
        <v>35</v>
      </c>
      <c r="H6" s="53"/>
    </row>
    <row r="7" spans="1:8" ht="22.5" customHeight="1">
      <c r="A7" s="49"/>
      <c r="B7" s="51"/>
      <c r="C7" s="51"/>
      <c r="D7" s="51"/>
      <c r="E7" s="8" t="s">
        <v>33</v>
      </c>
      <c r="F7" s="9" t="s">
        <v>34</v>
      </c>
      <c r="G7" s="10" t="s">
        <v>22</v>
      </c>
      <c r="H7" s="11" t="s">
        <v>23</v>
      </c>
    </row>
    <row r="8" spans="1:8" ht="19.5" customHeight="1">
      <c r="A8" s="12" t="s">
        <v>5</v>
      </c>
      <c r="B8" s="13">
        <v>810.5</v>
      </c>
      <c r="C8" s="13">
        <v>895.8</v>
      </c>
      <c r="D8" s="13">
        <v>907.4</v>
      </c>
      <c r="E8" s="13">
        <f aca="true" t="shared" si="0" ref="E8:E29">D8/C8*100</f>
        <v>101.29493190444296</v>
      </c>
      <c r="F8" s="14">
        <f aca="true" t="shared" si="1" ref="F8:F29">D8/B8*100</f>
        <v>111.95558297347317</v>
      </c>
      <c r="G8" s="15">
        <f aca="true" t="shared" si="2" ref="G8:G20">D8/$D$20*100</f>
        <v>22.414346762838722</v>
      </c>
      <c r="H8" s="15">
        <f aca="true" t="shared" si="3" ref="H8:H29">D8/$D$29*100</f>
        <v>6.144241381878754</v>
      </c>
    </row>
    <row r="9" spans="1:8" ht="16.5" customHeight="1">
      <c r="A9" s="16" t="s">
        <v>27</v>
      </c>
      <c r="B9" s="13">
        <v>266.2</v>
      </c>
      <c r="C9" s="13">
        <v>243.2</v>
      </c>
      <c r="D9" s="13">
        <v>224.7</v>
      </c>
      <c r="E9" s="13">
        <f t="shared" si="0"/>
        <v>92.39309210526315</v>
      </c>
      <c r="F9" s="14">
        <f t="shared" si="1"/>
        <v>84.41021788129225</v>
      </c>
      <c r="G9" s="15">
        <f t="shared" si="2"/>
        <v>5.55047797841069</v>
      </c>
      <c r="H9" s="15">
        <f t="shared" si="3"/>
        <v>1.5215021363325503</v>
      </c>
    </row>
    <row r="10" spans="1:8" ht="19.5" customHeight="1">
      <c r="A10" s="16" t="s">
        <v>1</v>
      </c>
      <c r="B10" s="13">
        <v>55.4</v>
      </c>
      <c r="C10" s="13">
        <v>121.3</v>
      </c>
      <c r="D10" s="13">
        <v>147.3</v>
      </c>
      <c r="E10" s="13">
        <f t="shared" si="0"/>
        <v>121.43446001648806</v>
      </c>
      <c r="F10" s="14">
        <f t="shared" si="1"/>
        <v>265.8844765342961</v>
      </c>
      <c r="G10" s="15">
        <f t="shared" si="2"/>
        <v>3.638564335647062</v>
      </c>
      <c r="H10" s="15">
        <f t="shared" si="3"/>
        <v>0.9974066073955703</v>
      </c>
    </row>
    <row r="11" spans="1:8" ht="17.25" customHeight="1">
      <c r="A11" s="16" t="s">
        <v>2</v>
      </c>
      <c r="B11" s="13">
        <v>1081.4</v>
      </c>
      <c r="C11" s="13">
        <v>1136</v>
      </c>
      <c r="D11" s="13">
        <v>1073.2</v>
      </c>
      <c r="E11" s="13">
        <f t="shared" si="0"/>
        <v>94.47183098591549</v>
      </c>
      <c r="F11" s="14">
        <f t="shared" si="1"/>
        <v>99.241723691511</v>
      </c>
      <c r="G11" s="15">
        <f t="shared" si="2"/>
        <v>26.509893041523604</v>
      </c>
      <c r="H11" s="15">
        <f t="shared" si="3"/>
        <v>7.266916300454353</v>
      </c>
    </row>
    <row r="12" spans="1:8" ht="14.25" customHeight="1">
      <c r="A12" s="16" t="s">
        <v>10</v>
      </c>
      <c r="B12" s="13">
        <v>6</v>
      </c>
      <c r="C12" s="13">
        <v>3.3</v>
      </c>
      <c r="D12" s="13">
        <v>3.3</v>
      </c>
      <c r="E12" s="13">
        <f t="shared" si="0"/>
        <v>100</v>
      </c>
      <c r="F12" s="14">
        <f t="shared" si="1"/>
        <v>54.99999999999999</v>
      </c>
      <c r="G12" s="15">
        <f t="shared" si="2"/>
        <v>0.08151569794728651</v>
      </c>
      <c r="H12" s="15">
        <f t="shared" si="3"/>
        <v>0.022345158210491392</v>
      </c>
    </row>
    <row r="13" spans="1:8" ht="16.5" customHeight="1">
      <c r="A13" s="16" t="s">
        <v>17</v>
      </c>
      <c r="B13" s="13">
        <v>332.7</v>
      </c>
      <c r="C13" s="13">
        <v>369.6</v>
      </c>
      <c r="D13" s="13">
        <v>372.6</v>
      </c>
      <c r="E13" s="13">
        <f t="shared" si="0"/>
        <v>100.81168831168831</v>
      </c>
      <c r="F13" s="14">
        <f t="shared" si="1"/>
        <v>111.99278629395852</v>
      </c>
      <c r="G13" s="15">
        <f t="shared" si="2"/>
        <v>9.203863350048168</v>
      </c>
      <c r="H13" s="15">
        <f t="shared" si="3"/>
        <v>2.522971499766392</v>
      </c>
    </row>
    <row r="14" spans="1:8" ht="16.5" customHeight="1">
      <c r="A14" s="16" t="s">
        <v>13</v>
      </c>
      <c r="B14" s="13">
        <v>88.5</v>
      </c>
      <c r="C14" s="13">
        <v>111.5</v>
      </c>
      <c r="D14" s="13">
        <v>115.1</v>
      </c>
      <c r="E14" s="13">
        <f t="shared" si="0"/>
        <v>103.2286995515695</v>
      </c>
      <c r="F14" s="14">
        <f t="shared" si="1"/>
        <v>130.05649717514123</v>
      </c>
      <c r="G14" s="15">
        <f t="shared" si="2"/>
        <v>2.843168737494751</v>
      </c>
      <c r="H14" s="15">
        <f t="shared" si="3"/>
        <v>0.7793720333416846</v>
      </c>
    </row>
    <row r="15" spans="1:8" ht="24.75" customHeight="1" hidden="1">
      <c r="A15" s="17" t="s">
        <v>26</v>
      </c>
      <c r="B15" s="13">
        <v>0</v>
      </c>
      <c r="C15" s="13">
        <v>0</v>
      </c>
      <c r="D15" s="13">
        <v>0</v>
      </c>
      <c r="E15" s="13" t="e">
        <f t="shared" si="0"/>
        <v>#DIV/0!</v>
      </c>
      <c r="F15" s="14" t="e">
        <f t="shared" si="1"/>
        <v>#DIV/0!</v>
      </c>
      <c r="G15" s="15">
        <f t="shared" si="2"/>
        <v>0</v>
      </c>
      <c r="H15" s="15">
        <f t="shared" si="3"/>
        <v>0</v>
      </c>
    </row>
    <row r="16" spans="1:8" ht="15">
      <c r="A16" s="18" t="s">
        <v>16</v>
      </c>
      <c r="B16" s="19">
        <v>620.3</v>
      </c>
      <c r="C16" s="19">
        <v>1168.4</v>
      </c>
      <c r="D16" s="19">
        <v>1198</v>
      </c>
      <c r="E16" s="13">
        <f t="shared" si="0"/>
        <v>102.53337897980144</v>
      </c>
      <c r="F16" s="14">
        <f t="shared" si="1"/>
        <v>193.13235531194584</v>
      </c>
      <c r="G16" s="15">
        <f t="shared" si="2"/>
        <v>29.592668527530076</v>
      </c>
      <c r="H16" s="15">
        <f t="shared" si="3"/>
        <v>8.111969556414754</v>
      </c>
    </row>
    <row r="17" spans="1:8" ht="17.25" customHeight="1">
      <c r="A17" s="18" t="s">
        <v>3</v>
      </c>
      <c r="B17" s="19">
        <v>0.8</v>
      </c>
      <c r="C17" s="19">
        <v>0.3</v>
      </c>
      <c r="D17" s="19">
        <v>0.3</v>
      </c>
      <c r="E17" s="13">
        <f t="shared" si="0"/>
        <v>100</v>
      </c>
      <c r="F17" s="14">
        <f t="shared" si="1"/>
        <v>37.49999999999999</v>
      </c>
      <c r="G17" s="15">
        <f t="shared" si="2"/>
        <v>0.007410517995207864</v>
      </c>
      <c r="H17" s="15">
        <f t="shared" si="3"/>
        <v>0.002031378019135581</v>
      </c>
    </row>
    <row r="18" spans="1:8" ht="17.25" customHeight="1" thickBot="1">
      <c r="A18" s="18" t="s">
        <v>29</v>
      </c>
      <c r="B18" s="19">
        <v>56.8</v>
      </c>
      <c r="C18" s="19">
        <v>6.5</v>
      </c>
      <c r="D18" s="19">
        <v>6.4</v>
      </c>
      <c r="E18" s="19">
        <f t="shared" si="0"/>
        <v>98.46153846153847</v>
      </c>
      <c r="F18" s="14">
        <f t="shared" si="1"/>
        <v>11.267605633802818</v>
      </c>
      <c r="G18" s="15">
        <f t="shared" si="2"/>
        <v>0.15809105056443445</v>
      </c>
      <c r="H18" s="15">
        <f t="shared" si="3"/>
        <v>0.04333606440822573</v>
      </c>
    </row>
    <row r="19" spans="1:8" ht="17.25" customHeight="1" hidden="1" thickBot="1">
      <c r="A19" s="20" t="s">
        <v>15</v>
      </c>
      <c r="B19" s="19">
        <v>0</v>
      </c>
      <c r="C19" s="19">
        <v>0</v>
      </c>
      <c r="D19" s="19">
        <v>0</v>
      </c>
      <c r="E19" s="19" t="e">
        <f t="shared" si="0"/>
        <v>#DIV/0!</v>
      </c>
      <c r="F19" s="14" t="e">
        <f t="shared" si="1"/>
        <v>#DIV/0!</v>
      </c>
      <c r="G19" s="15">
        <f t="shared" si="2"/>
        <v>0</v>
      </c>
      <c r="H19" s="15">
        <f t="shared" si="3"/>
        <v>0</v>
      </c>
    </row>
    <row r="20" spans="1:8" ht="17.25" customHeight="1" thickBot="1">
      <c r="A20" s="21" t="s">
        <v>25</v>
      </c>
      <c r="B20" s="22">
        <f>SUM(B8:B19)</f>
        <v>3318.6000000000004</v>
      </c>
      <c r="C20" s="22">
        <f>SUM(C8:C19)</f>
        <v>4055.9000000000005</v>
      </c>
      <c r="D20" s="22">
        <f>SUM(D8:D19)</f>
        <v>4048.3</v>
      </c>
      <c r="E20" s="23">
        <f t="shared" si="0"/>
        <v>99.81261865430606</v>
      </c>
      <c r="F20" s="24">
        <f t="shared" si="1"/>
        <v>121.98818779003193</v>
      </c>
      <c r="G20" s="25">
        <f t="shared" si="2"/>
        <v>100</v>
      </c>
      <c r="H20" s="26">
        <f t="shared" si="3"/>
        <v>27.41209211622191</v>
      </c>
    </row>
    <row r="21" spans="1:8" ht="15">
      <c r="A21" s="27" t="s">
        <v>7</v>
      </c>
      <c r="B21" s="28">
        <v>5824.5</v>
      </c>
      <c r="C21" s="28">
        <v>5759</v>
      </c>
      <c r="D21" s="28">
        <v>5759</v>
      </c>
      <c r="E21" s="29">
        <f t="shared" si="0"/>
        <v>100</v>
      </c>
      <c r="F21" s="30">
        <f t="shared" si="1"/>
        <v>98.8754399519272</v>
      </c>
      <c r="H21" s="15">
        <f t="shared" si="3"/>
        <v>38.995686707339374</v>
      </c>
    </row>
    <row r="22" spans="1:8" ht="15">
      <c r="A22" s="16" t="s">
        <v>8</v>
      </c>
      <c r="B22" s="13">
        <v>6897</v>
      </c>
      <c r="C22" s="13">
        <v>2686.8</v>
      </c>
      <c r="D22" s="13">
        <v>2686.8</v>
      </c>
      <c r="E22" s="29">
        <f t="shared" si="0"/>
        <v>100</v>
      </c>
      <c r="F22" s="14">
        <f t="shared" si="1"/>
        <v>38.95606785558939</v>
      </c>
      <c r="H22" s="15">
        <f t="shared" si="3"/>
        <v>18.193021539378265</v>
      </c>
    </row>
    <row r="23" spans="1:8" ht="15">
      <c r="A23" s="16" t="s">
        <v>6</v>
      </c>
      <c r="B23" s="13">
        <v>97.6</v>
      </c>
      <c r="C23" s="13">
        <v>126.4</v>
      </c>
      <c r="D23" s="13">
        <v>126.4</v>
      </c>
      <c r="E23" s="13">
        <f t="shared" si="0"/>
        <v>100</v>
      </c>
      <c r="F23" s="14">
        <f t="shared" si="1"/>
        <v>129.5081967213115</v>
      </c>
      <c r="H23" s="15">
        <f t="shared" si="3"/>
        <v>0.8558872720624581</v>
      </c>
    </row>
    <row r="24" spans="1:8" ht="16.5" customHeight="1" thickBot="1">
      <c r="A24" s="18" t="s">
        <v>14</v>
      </c>
      <c r="B24" s="19">
        <v>5758</v>
      </c>
      <c r="C24" s="19">
        <v>2303.4</v>
      </c>
      <c r="D24" s="19">
        <v>2133.5</v>
      </c>
      <c r="E24" s="19">
        <f t="shared" si="0"/>
        <v>92.62394720847442</v>
      </c>
      <c r="F24" s="31">
        <f t="shared" si="1"/>
        <v>37.05279610976034</v>
      </c>
      <c r="H24" s="15">
        <f t="shared" si="3"/>
        <v>14.446483346085873</v>
      </c>
    </row>
    <row r="25" spans="1:8" s="37" customFormat="1" ht="24" customHeight="1" thickBot="1">
      <c r="A25" s="32" t="s">
        <v>19</v>
      </c>
      <c r="B25" s="33">
        <f>SUM(B21:B24)</f>
        <v>18577.1</v>
      </c>
      <c r="C25" s="33">
        <f>SUM(C21:C24)</f>
        <v>10875.599999999999</v>
      </c>
      <c r="D25" s="33">
        <f>SUM(D21:D24)</f>
        <v>10705.699999999999</v>
      </c>
      <c r="E25" s="33">
        <f t="shared" si="0"/>
        <v>98.43778734046857</v>
      </c>
      <c r="F25" s="34">
        <f t="shared" si="1"/>
        <v>57.62847807246556</v>
      </c>
      <c r="G25" s="35"/>
      <c r="H25" s="36">
        <f t="shared" si="3"/>
        <v>72.49107886486595</v>
      </c>
    </row>
    <row r="26" spans="1:8" ht="16.5" customHeight="1">
      <c r="A26" s="38" t="s">
        <v>30</v>
      </c>
      <c r="B26" s="13">
        <v>34.3</v>
      </c>
      <c r="C26" s="13">
        <v>16</v>
      </c>
      <c r="D26" s="13">
        <v>16</v>
      </c>
      <c r="E26" s="13">
        <f>D26/C26*100</f>
        <v>100</v>
      </c>
      <c r="F26" s="14">
        <f>D26/B26*100</f>
        <v>46.64723032069971</v>
      </c>
      <c r="H26" s="15">
        <f t="shared" si="3"/>
        <v>0.10834016102056433</v>
      </c>
    </row>
    <row r="27" spans="1:8" ht="16.5" customHeight="1" thickBot="1">
      <c r="A27" s="39" t="s">
        <v>18</v>
      </c>
      <c r="B27" s="40">
        <v>-17.5</v>
      </c>
      <c r="C27" s="40">
        <v>0</v>
      </c>
      <c r="D27" s="40">
        <v>-1.7</v>
      </c>
      <c r="E27" s="41" t="e">
        <f t="shared" si="0"/>
        <v>#DIV/0!</v>
      </c>
      <c r="F27" s="42">
        <f t="shared" si="1"/>
        <v>9.714285714285714</v>
      </c>
      <c r="H27" s="15">
        <f t="shared" si="3"/>
        <v>-0.01151114210843496</v>
      </c>
    </row>
    <row r="28" spans="1:8" ht="21" customHeight="1" thickBot="1">
      <c r="A28" s="21" t="s">
        <v>24</v>
      </c>
      <c r="B28" s="22">
        <f>B27+B25+B26</f>
        <v>18593.899999999998</v>
      </c>
      <c r="C28" s="22">
        <f>C27+C25+C26</f>
        <v>10891.599999999999</v>
      </c>
      <c r="D28" s="22">
        <f>D27+D25+D26</f>
        <v>10719.999999999998</v>
      </c>
      <c r="E28" s="23">
        <f t="shared" si="0"/>
        <v>98.42447390649674</v>
      </c>
      <c r="F28" s="24">
        <f t="shared" si="1"/>
        <v>57.653316410220555</v>
      </c>
      <c r="G28" s="43"/>
      <c r="H28" s="26">
        <f t="shared" si="3"/>
        <v>72.58790788377809</v>
      </c>
    </row>
    <row r="29" spans="1:8" ht="15" thickBot="1">
      <c r="A29" s="21" t="s">
        <v>4</v>
      </c>
      <c r="B29" s="44">
        <f>B28+B20</f>
        <v>21912.5</v>
      </c>
      <c r="C29" s="45">
        <f>C28+C20</f>
        <v>14947.5</v>
      </c>
      <c r="D29" s="44">
        <f>D28+D20</f>
        <v>14768.3</v>
      </c>
      <c r="E29" s="23">
        <f t="shared" si="0"/>
        <v>98.80113731393209</v>
      </c>
      <c r="F29" s="24">
        <f t="shared" si="1"/>
        <v>67.3966913861951</v>
      </c>
      <c r="G29" s="43"/>
      <c r="H29" s="26">
        <f t="shared" si="3"/>
        <v>100</v>
      </c>
    </row>
    <row r="30" spans="1:6" ht="13.5">
      <c r="A30" s="46"/>
      <c r="B30" s="47"/>
      <c r="C30" s="47"/>
      <c r="D30" s="47"/>
      <c r="E30" s="47"/>
      <c r="F30" s="47"/>
    </row>
    <row r="31" spans="1:6" ht="13.5">
      <c r="A31" s="46"/>
      <c r="B31" s="47"/>
      <c r="C31" s="47"/>
      <c r="D31" s="47"/>
      <c r="E31" s="47"/>
      <c r="F31" s="47"/>
    </row>
  </sheetData>
  <sheetProtection/>
  <mergeCells count="7">
    <mergeCell ref="A4:F4"/>
    <mergeCell ref="A6:A7"/>
    <mergeCell ref="B6:B7"/>
    <mergeCell ref="G6:H6"/>
    <mergeCell ref="C6:C7"/>
    <mergeCell ref="D6:D7"/>
    <mergeCell ref="E6:F6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2018-02-01T05:32:04Z</cp:lastPrinted>
  <dcterms:created xsi:type="dcterms:W3CDTF">2006-03-15T08:30:53Z</dcterms:created>
  <dcterms:modified xsi:type="dcterms:W3CDTF">2018-02-01T05:32:05Z</dcterms:modified>
  <cp:category/>
  <cp:version/>
  <cp:contentType/>
  <cp:contentStatus/>
</cp:coreProperties>
</file>