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135" windowWidth="14910" windowHeight="1240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<sst xmlns="http://schemas.openxmlformats.org/spreadsheetml/2006/main" count="35" uniqueCount="35">
  <si>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КВД</t>
  </si>
  <si>
    <t>Налог на имущество физических лиц</t>
  </si>
  <si>
    <t>Земельный налог</t>
  </si>
  <si>
    <t>Всего доходов:</t>
  </si>
  <si>
    <t>Налог на доходы физических лиц с доходов</t>
  </si>
  <si>
    <t>Субвенции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</si>
  <si>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</si>
  <si>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</si>
  <si>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</si>
  <si>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</si>
  <si>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</si>
  <si>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Прочие поступления от использования имущества</t>
  </si>
  <si>
    <t>Иные межбюджетные трансферты</t>
  </si>
  <si>
    <t>Доходы от реализации имущества</t>
  </si>
  <si>
    <t>Аренда имущества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</si>
  <si>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</si>
  <si>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</si>
  <si>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</si>
  <si>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</si>
  <si>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</si>
  <si>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</si>
  <si>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</si>
  <si>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Прочие доходы от оказания платных услуг (работ) и компенсации затрат государства</t>
  </si>
  <si>
    <t>Акцизы на нефтепродукты</t>
  </si>
  <si>
    <t>Прочие безвозмездные поступления</t>
  </si>
  <si>
    <t>тыс.руб.</t>
  </si>
  <si>
    <t>Штрафы, санкции, возмещение ущерба</t>
  </si>
  <si>
    <t>Доходы от возврата остатков межбюджетных трансфертов</t>
  </si>
  <si>
    <t>Факт 2022 г.</t>
  </si>
  <si>
    <t>Исполнение  доходной части бюджета муниципального образования Гостицкое сельское поселение Сланцевского муниципального района Ленинградской области за 2023 год</t>
  </si>
  <si>
    <t>План 2023 г.</t>
  </si>
  <si>
    <t>Факт 2023 г.</t>
  </si>
  <si>
    <t>к плану 2023 г.</t>
  </si>
  <si>
    <t>к факту      2022 г.</t>
  </si>
  <si>
    <t>структура факт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</si>
</sst>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name val="Times New Roman"/>
      <family val="1"/>
    </font>
    <font>
      <sz val="9"/>
      <name val="Arial Narrow"/>
      <family val="2"/>
    </font>
    <font>
      <b/>
      <sz val="11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13" fillId="0" borderId="12" xfId="0" applyNumberFormat="1" applyFont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14" fillId="0" borderId="11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Alignment="1">
      <alignment/>
    </xf>
    <xf numFmtId="49" fontId="13" fillId="0" borderId="12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/>
    </xf>
    <xf numFmtId="178" fontId="14" fillId="0" borderId="14" xfId="0" applyNumberFormat="1" applyFont="1" applyFill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left" vertical="center"/>
    </xf>
    <xf numFmtId="178" fontId="16" fillId="0" borderId="16" xfId="0" applyNumberFormat="1" applyFont="1" applyFill="1" applyBorder="1" applyAlignment="1">
      <alignment horizontal="right" vertical="center" wrapText="1"/>
    </xf>
    <xf numFmtId="178" fontId="16" fillId="0" borderId="17" xfId="0" applyNumberFormat="1" applyFont="1" applyFill="1" applyBorder="1" applyAlignment="1">
      <alignment horizontal="right" vertical="center" wrapText="1"/>
    </xf>
    <xf numFmtId="172" fontId="16" fillId="0" borderId="18" xfId="0" applyNumberFormat="1" applyFont="1" applyBorder="1" applyAlignment="1">
      <alignment/>
    </xf>
    <xf numFmtId="172" fontId="17" fillId="0" borderId="19" xfId="0" applyNumberFormat="1" applyFont="1" applyBorder="1" applyAlignment="1">
      <alignment/>
    </xf>
    <xf numFmtId="49" fontId="13" fillId="0" borderId="20" xfId="0" applyNumberFormat="1" applyFont="1" applyBorder="1" applyAlignment="1">
      <alignment horizontal="left" vertical="center"/>
    </xf>
    <xf numFmtId="178" fontId="14" fillId="0" borderId="21" xfId="0" applyNumberFormat="1" applyFont="1" applyFill="1" applyBorder="1" applyAlignment="1">
      <alignment horizontal="right" vertical="center" wrapText="1"/>
    </xf>
    <xf numFmtId="178" fontId="14" fillId="0" borderId="22" xfId="0" applyNumberFormat="1" applyFont="1" applyFill="1" applyBorder="1" applyAlignment="1">
      <alignment horizontal="right" vertical="center" wrapText="1"/>
    </xf>
    <xf numFmtId="178" fontId="14" fillId="0" borderId="23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/>
    </xf>
    <xf numFmtId="172" fontId="14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4" xfId="0" applyNumberFormat="1" applyFont="1" applyBorder="1" applyAlignment="1">
      <alignment horizontal="left" vertical="center"/>
    </xf>
    <xf numFmtId="178" fontId="14" fillId="0" borderId="25" xfId="0" applyNumberFormat="1" applyFont="1" applyFill="1" applyBorder="1" applyAlignment="1">
      <alignment horizontal="right" vertical="center" wrapText="1"/>
    </xf>
    <xf numFmtId="178" fontId="14" fillId="0" borderId="26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/>
    </xf>
    <xf numFmtId="178" fontId="17" fillId="33" borderId="16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178" fontId="14" fillId="33" borderId="10" xfId="0" applyNumberFormat="1" applyFont="1" applyFill="1" applyBorder="1" applyAlignment="1">
      <alignment horizontal="right" vertical="center" wrapText="1"/>
    </xf>
    <xf numFmtId="178" fontId="14" fillId="33" borderId="14" xfId="0" applyNumberFormat="1" applyFont="1" applyFill="1" applyBorder="1" applyAlignment="1">
      <alignment horizontal="right" vertical="center" wrapText="1"/>
    </xf>
    <xf numFmtId="178" fontId="16" fillId="33" borderId="16" xfId="0" applyNumberFormat="1" applyFont="1" applyFill="1" applyBorder="1" applyAlignment="1">
      <alignment horizontal="right" vertical="center" wrapText="1"/>
    </xf>
    <xf numFmtId="178" fontId="14" fillId="33" borderId="27" xfId="0" applyNumberFormat="1" applyFont="1" applyFill="1" applyBorder="1" applyAlignment="1">
      <alignment horizontal="right" vertical="center" wrapText="1"/>
    </xf>
    <xf numFmtId="178" fontId="14" fillId="33" borderId="28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left" vertical="center"/>
    </xf>
    <xf numFmtId="178" fontId="14" fillId="33" borderId="21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178" fontId="16" fillId="0" borderId="16" xfId="0" applyNumberFormat="1" applyFont="1" applyFill="1" applyBorder="1" applyAlignment="1">
      <alignment horizontal="right" vertical="center" wrapText="1"/>
    </xf>
    <xf numFmtId="178" fontId="16" fillId="0" borderId="17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9" fontId="8" fillId="33" borderId="30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D8" sqref="D8:D12"/>
    </sheetView>
  </sheetViews>
  <sheetFormatPr defaultColWidth="9.00390625" defaultRowHeight="12.75"/>
  <cols>
    <col min="1" max="1" width="50.75390625" style="1" customWidth="1"/>
    <col min="2" max="2" width="13.875" style="1" customWidth="1"/>
    <col min="3" max="4" width="12.25390625" style="38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12.75">
      <c r="G1" s="1" t="s">
        <v>16</v>
      </c>
    </row>
    <row r="2" ht="12.75">
      <c r="G2" s="3" t="s">
        <v>17</v>
      </c>
    </row>
    <row r="4" spans="1:6" s="2" customFormat="1" ht="39.75" customHeight="1">
      <c r="A4" s="51" t="s">
        <v>29</v>
      </c>
      <c r="B4" s="52"/>
      <c r="C4" s="52"/>
      <c r="D4" s="52"/>
      <c r="E4" s="52"/>
      <c r="F4" s="52"/>
    </row>
    <row r="5" spans="1:7" ht="21" customHeight="1" thickBot="1">
      <c r="A5" s="4"/>
      <c r="C5" s="39"/>
      <c r="D5" s="39" t="s">
        <v>10</v>
      </c>
      <c r="E5" s="5" t="s">
        <v>25</v>
      </c>
      <c r="G5" s="6"/>
    </row>
    <row r="6" spans="1:8" ht="18.75" customHeight="1">
      <c r="A6" s="53" t="s">
        <v>0</v>
      </c>
      <c r="B6" s="55" t="s">
        <v>28</v>
      </c>
      <c r="C6" s="55" t="s">
        <v>30</v>
      </c>
      <c r="D6" s="55" t="s">
        <v>31</v>
      </c>
      <c r="E6" s="59" t="s">
        <v>8</v>
      </c>
      <c r="F6" s="60"/>
      <c r="G6" s="57" t="s">
        <v>34</v>
      </c>
      <c r="H6" s="58"/>
    </row>
    <row r="7" spans="1:8" ht="22.5" customHeight="1">
      <c r="A7" s="54"/>
      <c r="B7" s="56"/>
      <c r="C7" s="56"/>
      <c r="D7" s="56"/>
      <c r="E7" s="7" t="s">
        <v>32</v>
      </c>
      <c r="F7" s="8" t="s">
        <v>33</v>
      </c>
      <c r="G7" s="9" t="s">
        <v>18</v>
      </c>
      <c r="H7" s="10" t="s">
        <v>19</v>
      </c>
    </row>
    <row r="8" spans="1:8" ht="19.5" customHeight="1">
      <c r="A8" s="11" t="s">
        <v>4</v>
      </c>
      <c r="B8" s="40">
        <v>1050.9</v>
      </c>
      <c r="C8" s="40">
        <v>1167.3</v>
      </c>
      <c r="D8" s="40">
        <v>1169</v>
      </c>
      <c r="E8" s="12">
        <f aca="true" t="shared" si="0" ref="E8:E27">D8/C8*100</f>
        <v>100.14563522659128</v>
      </c>
      <c r="F8" s="13">
        <f aca="true" t="shared" si="1" ref="F8:F27">D8/B8*100</f>
        <v>111.23798648777236</v>
      </c>
      <c r="G8" s="14">
        <f aca="true" t="shared" si="2" ref="G8:G18">D8/$D$18*100</f>
        <v>29.421387763320162</v>
      </c>
      <c r="H8" s="14">
        <f aca="true" t="shared" si="3" ref="H8:H27">D8/$D$27*100</f>
        <v>4.980041493245632</v>
      </c>
    </row>
    <row r="9" spans="1:8" ht="16.5" customHeight="1">
      <c r="A9" s="15" t="s">
        <v>23</v>
      </c>
      <c r="B9" s="40">
        <v>525</v>
      </c>
      <c r="C9" s="40">
        <v>482</v>
      </c>
      <c r="D9" s="40">
        <v>553.9</v>
      </c>
      <c r="E9" s="12">
        <f t="shared" si="0"/>
        <v>114.91701244813277</v>
      </c>
      <c r="F9" s="13">
        <f t="shared" si="1"/>
        <v>105.5047619047619</v>
      </c>
      <c r="G9" s="14">
        <f t="shared" si="2"/>
        <v>13.94055319256034</v>
      </c>
      <c r="H9" s="14">
        <f t="shared" si="3"/>
        <v>2.3596620899133924</v>
      </c>
    </row>
    <row r="10" spans="1:8" ht="19.5" customHeight="1">
      <c r="A10" s="15" t="s">
        <v>1</v>
      </c>
      <c r="B10" s="40">
        <v>194.2</v>
      </c>
      <c r="C10" s="40">
        <v>420.7</v>
      </c>
      <c r="D10" s="40">
        <v>421.6</v>
      </c>
      <c r="E10" s="12">
        <f t="shared" si="0"/>
        <v>100.21392916567626</v>
      </c>
      <c r="F10" s="13">
        <f t="shared" si="1"/>
        <v>217.09577754891868</v>
      </c>
      <c r="G10" s="14">
        <f t="shared" si="2"/>
        <v>10.610827272040874</v>
      </c>
      <c r="H10" s="14">
        <f t="shared" si="3"/>
        <v>1.7960526035520605</v>
      </c>
    </row>
    <row r="11" spans="1:8" ht="17.25" customHeight="1">
      <c r="A11" s="15" t="s">
        <v>2</v>
      </c>
      <c r="B11" s="40">
        <v>543.8</v>
      </c>
      <c r="C11" s="40">
        <v>887</v>
      </c>
      <c r="D11" s="40">
        <v>887.1</v>
      </c>
      <c r="E11" s="12">
        <f t="shared" si="0"/>
        <v>100.01127395715896</v>
      </c>
      <c r="F11" s="13">
        <f t="shared" si="1"/>
        <v>163.12982714233175</v>
      </c>
      <c r="G11" s="14">
        <f t="shared" si="2"/>
        <v>22.326529584979742</v>
      </c>
      <c r="H11" s="14">
        <f t="shared" si="3"/>
        <v>3.7791230185271174</v>
      </c>
    </row>
    <row r="12" spans="1:8" ht="14.25" customHeight="1">
      <c r="A12" s="15" t="s">
        <v>9</v>
      </c>
      <c r="B12" s="40">
        <v>0.5</v>
      </c>
      <c r="C12" s="40">
        <v>0.7</v>
      </c>
      <c r="D12" s="40">
        <v>0.7</v>
      </c>
      <c r="E12" s="12">
        <f t="shared" si="0"/>
        <v>100</v>
      </c>
      <c r="F12" s="13">
        <f t="shared" si="1"/>
        <v>140</v>
      </c>
      <c r="G12" s="14">
        <f t="shared" si="2"/>
        <v>0.017617597463065966</v>
      </c>
      <c r="H12" s="14">
        <f t="shared" si="3"/>
        <v>0.002982060774398582</v>
      </c>
    </row>
    <row r="13" spans="1:8" ht="16.5" customHeight="1">
      <c r="A13" s="15" t="s">
        <v>14</v>
      </c>
      <c r="B13" s="40">
        <v>362.2</v>
      </c>
      <c r="C13" s="40">
        <v>398.7</v>
      </c>
      <c r="D13" s="40">
        <v>417.6</v>
      </c>
      <c r="E13" s="12">
        <f t="shared" si="0"/>
        <v>104.74040632054178</v>
      </c>
      <c r="F13" s="13">
        <f t="shared" si="1"/>
        <v>115.29541689674214</v>
      </c>
      <c r="G13" s="14">
        <f t="shared" si="2"/>
        <v>10.510155286537639</v>
      </c>
      <c r="H13" s="14">
        <f t="shared" si="3"/>
        <v>1.7790122562697828</v>
      </c>
    </row>
    <row r="14" spans="1:8" ht="16.5" customHeight="1">
      <c r="A14" s="15" t="s">
        <v>11</v>
      </c>
      <c r="B14" s="40">
        <v>137.5</v>
      </c>
      <c r="C14" s="40">
        <v>156.2</v>
      </c>
      <c r="D14" s="40">
        <v>161.9</v>
      </c>
      <c r="E14" s="12">
        <f t="shared" si="0"/>
        <v>103.64916773367479</v>
      </c>
      <c r="F14" s="13">
        <f t="shared" si="1"/>
        <v>117.74545454545455</v>
      </c>
      <c r="G14" s="14">
        <f t="shared" si="2"/>
        <v>4.0746986132434</v>
      </c>
      <c r="H14" s="14">
        <f t="shared" si="3"/>
        <v>0.6897080562501864</v>
      </c>
    </row>
    <row r="15" spans="1:8" ht="28.5" customHeight="1">
      <c r="A15" s="16" t="s">
        <v>22</v>
      </c>
      <c r="B15" s="40">
        <v>6.9</v>
      </c>
      <c r="C15" s="40">
        <v>18</v>
      </c>
      <c r="D15" s="40">
        <v>18</v>
      </c>
      <c r="E15" s="12">
        <f t="shared" si="0"/>
        <v>100</v>
      </c>
      <c r="F15" s="13">
        <f t="shared" si="1"/>
        <v>260.8695652173913</v>
      </c>
      <c r="G15" s="14">
        <f t="shared" si="2"/>
        <v>0.4530239347645534</v>
      </c>
      <c r="H15" s="14">
        <f t="shared" si="3"/>
        <v>0.07668156277024925</v>
      </c>
    </row>
    <row r="16" spans="1:8" ht="22.5" customHeight="1">
      <c r="A16" s="17" t="s">
        <v>13</v>
      </c>
      <c r="B16" s="41">
        <v>39</v>
      </c>
      <c r="C16" s="41">
        <v>325</v>
      </c>
      <c r="D16" s="41">
        <v>325</v>
      </c>
      <c r="E16" s="12">
        <f t="shared" si="0"/>
        <v>100</v>
      </c>
      <c r="F16" s="13">
        <f t="shared" si="1"/>
        <v>833.3333333333334</v>
      </c>
      <c r="G16" s="14">
        <f t="shared" si="2"/>
        <v>8.179598822137772</v>
      </c>
      <c r="H16" s="14">
        <f t="shared" si="3"/>
        <v>1.3845282166850559</v>
      </c>
    </row>
    <row r="17" spans="1:8" ht="20.25" customHeight="1" thickBot="1">
      <c r="A17" s="17" t="s">
        <v>26</v>
      </c>
      <c r="B17" s="41">
        <v>2.5</v>
      </c>
      <c r="C17" s="41">
        <v>18.5</v>
      </c>
      <c r="D17" s="41">
        <v>18.5</v>
      </c>
      <c r="E17" s="18">
        <f t="shared" si="0"/>
        <v>100</v>
      </c>
      <c r="F17" s="13">
        <f t="shared" si="1"/>
        <v>740</v>
      </c>
      <c r="G17" s="14">
        <f t="shared" si="2"/>
        <v>0.46560793295245767</v>
      </c>
      <c r="H17" s="14">
        <f t="shared" si="3"/>
        <v>0.07881160618053396</v>
      </c>
    </row>
    <row r="18" spans="1:8" ht="17.25" customHeight="1" thickBot="1">
      <c r="A18" s="19" t="s">
        <v>21</v>
      </c>
      <c r="B18" s="42">
        <f>SUM(B8:B17)</f>
        <v>2862.5</v>
      </c>
      <c r="C18" s="42">
        <f>SUM(C8:C17)</f>
        <v>3874.0999999999995</v>
      </c>
      <c r="D18" s="42">
        <f>SUM(D8:D17)</f>
        <v>3973.2999999999997</v>
      </c>
      <c r="E18" s="20">
        <f t="shared" si="0"/>
        <v>102.56059471877339</v>
      </c>
      <c r="F18" s="21">
        <f t="shared" si="1"/>
        <v>138.8052401746725</v>
      </c>
      <c r="G18" s="22">
        <f t="shared" si="2"/>
        <v>100</v>
      </c>
      <c r="H18" s="23">
        <f t="shared" si="3"/>
        <v>16.926602964168406</v>
      </c>
    </row>
    <row r="19" spans="1:8" ht="15">
      <c r="A19" s="24" t="s">
        <v>6</v>
      </c>
      <c r="B19" s="43">
        <v>12065.6</v>
      </c>
      <c r="C19" s="43">
        <v>13931.6</v>
      </c>
      <c r="D19" s="43">
        <v>13931.6</v>
      </c>
      <c r="E19" s="25">
        <f t="shared" si="0"/>
        <v>100</v>
      </c>
      <c r="F19" s="26">
        <f t="shared" si="1"/>
        <v>115.46545550987932</v>
      </c>
      <c r="H19" s="14">
        <f t="shared" si="3"/>
        <v>59.3498255494447</v>
      </c>
    </row>
    <row r="20" spans="1:8" ht="15">
      <c r="A20" s="15" t="s">
        <v>7</v>
      </c>
      <c r="B20" s="40">
        <v>5396</v>
      </c>
      <c r="C20" s="40">
        <v>3005.3</v>
      </c>
      <c r="D20" s="40">
        <v>3005.3</v>
      </c>
      <c r="E20" s="25">
        <f t="shared" si="0"/>
        <v>100</v>
      </c>
      <c r="F20" s="13">
        <f t="shared" si="1"/>
        <v>55.69495922905856</v>
      </c>
      <c r="H20" s="14">
        <f t="shared" si="3"/>
        <v>12.80283892185723</v>
      </c>
    </row>
    <row r="21" spans="1:8" ht="15">
      <c r="A21" s="15" t="s">
        <v>5</v>
      </c>
      <c r="B21" s="40">
        <v>157.6</v>
      </c>
      <c r="C21" s="40">
        <v>165.2</v>
      </c>
      <c r="D21" s="40">
        <v>165.2</v>
      </c>
      <c r="E21" s="12">
        <f t="shared" si="0"/>
        <v>100</v>
      </c>
      <c r="F21" s="13">
        <f t="shared" si="1"/>
        <v>104.8223350253807</v>
      </c>
      <c r="H21" s="14">
        <f t="shared" si="3"/>
        <v>0.7037663427580654</v>
      </c>
    </row>
    <row r="22" spans="1:8" ht="16.5" customHeight="1" thickBot="1">
      <c r="A22" s="17" t="s">
        <v>12</v>
      </c>
      <c r="B22" s="41">
        <v>4212.4</v>
      </c>
      <c r="C22" s="41">
        <v>2394.3</v>
      </c>
      <c r="D22" s="41">
        <v>2394.3</v>
      </c>
      <c r="E22" s="18">
        <f t="shared" si="0"/>
        <v>100</v>
      </c>
      <c r="F22" s="27">
        <f t="shared" si="1"/>
        <v>56.83933149748363</v>
      </c>
      <c r="H22" s="14">
        <f t="shared" si="3"/>
        <v>10.199925874489322</v>
      </c>
    </row>
    <row r="23" spans="1:8" s="30" customFormat="1" ht="24" customHeight="1" thickBot="1">
      <c r="A23" s="48" t="s">
        <v>15</v>
      </c>
      <c r="B23" s="42">
        <f>SUM(B19:B22)</f>
        <v>21831.6</v>
      </c>
      <c r="C23" s="42">
        <f>SUM(C19:C22)</f>
        <v>19496.4</v>
      </c>
      <c r="D23" s="42">
        <f>SUM(D19:D22)</f>
        <v>19496.4</v>
      </c>
      <c r="E23" s="49">
        <f t="shared" si="0"/>
        <v>100</v>
      </c>
      <c r="F23" s="50">
        <f t="shared" si="1"/>
        <v>89.30357829934592</v>
      </c>
      <c r="G23" s="28"/>
      <c r="H23" s="29">
        <f t="shared" si="3"/>
        <v>83.05635668854931</v>
      </c>
    </row>
    <row r="24" spans="1:8" ht="16.5" customHeight="1" thickBot="1">
      <c r="A24" s="46" t="s">
        <v>24</v>
      </c>
      <c r="B24" s="47">
        <v>14.5</v>
      </c>
      <c r="C24" s="47">
        <v>4</v>
      </c>
      <c r="D24" s="47">
        <v>4</v>
      </c>
      <c r="E24" s="25">
        <f>D24/C24*100</f>
        <v>100</v>
      </c>
      <c r="F24" s="26">
        <f>D24/B24*100</f>
        <v>27.586206896551722</v>
      </c>
      <c r="H24" s="14">
        <f t="shared" si="3"/>
        <v>0.017040347282277612</v>
      </c>
    </row>
    <row r="25" spans="1:8" ht="16.5" customHeight="1" hidden="1" thickBot="1">
      <c r="A25" s="31" t="s">
        <v>27</v>
      </c>
      <c r="B25" s="44">
        <v>0</v>
      </c>
      <c r="C25" s="44">
        <v>0</v>
      </c>
      <c r="D25" s="44">
        <v>0</v>
      </c>
      <c r="E25" s="32" t="e">
        <f t="shared" si="0"/>
        <v>#DIV/0!</v>
      </c>
      <c r="F25" s="33" t="e">
        <f t="shared" si="1"/>
        <v>#DIV/0!</v>
      </c>
      <c r="H25" s="14">
        <f t="shared" si="3"/>
        <v>0</v>
      </c>
    </row>
    <row r="26" spans="1:8" ht="21" customHeight="1" thickBot="1">
      <c r="A26" s="19" t="s">
        <v>20</v>
      </c>
      <c r="B26" s="42">
        <f>B25+B23+B24</f>
        <v>21846.1</v>
      </c>
      <c r="C26" s="42">
        <f>C25+C23+C24</f>
        <v>19500.4</v>
      </c>
      <c r="D26" s="42">
        <f>D25+D23+D24</f>
        <v>19500.4</v>
      </c>
      <c r="E26" s="20">
        <f t="shared" si="0"/>
        <v>100</v>
      </c>
      <c r="F26" s="21">
        <f t="shared" si="1"/>
        <v>89.26261437968334</v>
      </c>
      <c r="G26" s="34"/>
      <c r="H26" s="23">
        <f t="shared" si="3"/>
        <v>83.0733970358316</v>
      </c>
    </row>
    <row r="27" spans="1:8" ht="15" thickBot="1">
      <c r="A27" s="19" t="s">
        <v>3</v>
      </c>
      <c r="B27" s="35">
        <f>B26+B18</f>
        <v>24708.6</v>
      </c>
      <c r="C27" s="35">
        <f>C26+C18</f>
        <v>23374.5</v>
      </c>
      <c r="D27" s="35">
        <f>D26+D18</f>
        <v>23473.7</v>
      </c>
      <c r="E27" s="20">
        <f t="shared" si="0"/>
        <v>100.42439410468673</v>
      </c>
      <c r="F27" s="21">
        <f t="shared" si="1"/>
        <v>95.00214500214501</v>
      </c>
      <c r="G27" s="34"/>
      <c r="H27" s="23">
        <f t="shared" si="3"/>
        <v>100</v>
      </c>
    </row>
    <row r="28" spans="1:6" ht="13.5">
      <c r="A28" s="36"/>
      <c r="B28" s="37"/>
      <c r="C28" s="45"/>
      <c r="D28" s="45"/>
      <c r="E28" s="37"/>
      <c r="F28" s="37"/>
    </row>
    <row r="29" spans="1:6" ht="13.5">
      <c r="A29" s="36"/>
      <c r="B29" s="37"/>
      <c r="C29" s="45"/>
      <c r="D29" s="45"/>
      <c r="E29" s="37"/>
      <c r="F29" s="37"/>
    </row>
  </sheetData>
  <sheetProtection/>
  <mergeCells count="7">
    <mergeCell ref="A4:F4"/>
    <mergeCell ref="A6:A7"/>
    <mergeCell ref="B6:B7"/>
    <mergeCell ref="G6:H6"/>
    <mergeCell ref="C6:C7"/>
    <mergeCell ref="D6:D7"/>
    <mergeCell ref="E6:F6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2024-02-15T08:41:12Z</cp:lastPrinted>
  <dcterms:created xsi:type="dcterms:W3CDTF">2006-03-15T08:30:53Z</dcterms:created>
  <dcterms:modified xsi:type="dcterms:W3CDTF">2024-02-15T08:45:55Z</dcterms:modified>
  <cp:category/>
  <cp:version/>
  <cp:contentType/>
  <cp:contentStatus/>
</cp:coreProperties>
</file>