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221" windowWidth="14505" windowHeight="12435" activeTab="0"/>
  </bookViews>
  <sheets>
    <sheet name="9 мес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<sst xmlns="http://schemas.openxmlformats.org/spreadsheetml/2006/main" count="39" uniqueCount="39">
  <si>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</si>
  <si>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Налог на имущество физических лиц</t>
  </si>
  <si>
    <t>Земельный налог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</si>
  <si>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</si>
  <si>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</si>
  <si>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</si>
  <si>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</si>
  <si>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</si>
  <si>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</si>
  <si>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</si>
  <si>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</si>
  <si>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</si>
  <si>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Иные межбюджетные трансферты</t>
  </si>
  <si>
    <t>Арендная плата за земли</t>
  </si>
  <si>
    <t>Доходы от реализации имущества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</si>
  <si>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</si>
  <si>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</si>
  <si>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</si>
  <si>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</si>
  <si>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</si>
  <si>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</si>
  <si>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</si>
  <si>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</si>
  <si>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</si>
  <si>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</si>
  <si>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</si>
  <si>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</si>
  <si>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</si>
  <si>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Доходы от возврата остатков межбюджетных трансфертов</t>
  </si>
  <si>
    <t>Факт 2022 г.</t>
  </si>
  <si>
    <t>План 2023 г.</t>
  </si>
  <si>
    <t>к плану 2023 г.</t>
  </si>
  <si>
    <t>структура факт 2023</t>
  </si>
  <si>
    <t>Исполнение доходной части бюджета муниципального образования Гостицкое сельское поселение Сланцевского муниципального района Ленинградской области на 01.10.2023</t>
  </si>
  <si>
    <t>Факт 9 мес.   2022 г.</t>
  </si>
  <si>
    <t>План 9 мес.    2023 г.</t>
  </si>
  <si>
    <t>Факт 9 мес.   2023 г.</t>
  </si>
  <si>
    <t>к плану       9 мес.    2023 г.</t>
  </si>
  <si>
    <t>к факту      9 мес.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</si>
</sst>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9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Border="1" applyAlignment="1">
      <alignment horizontal="left" vertical="center"/>
    </xf>
    <xf numFmtId="4" fontId="59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2" fontId="12" fillId="0" borderId="0" xfId="0" applyNumberFormat="1" applyFont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3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>
      <alignment horizontal="lef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12" fillId="0" borderId="20" xfId="0" applyNumberFormat="1" applyFont="1" applyFill="1" applyBorder="1" applyAlignment="1">
      <alignment horizontal="right" vertical="center" wrapText="1"/>
    </xf>
    <xf numFmtId="178" fontId="12" fillId="0" borderId="21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78" fontId="13" fillId="0" borderId="22" xfId="0" applyNumberFormat="1" applyFont="1" applyFill="1" applyBorder="1" applyAlignment="1">
      <alignment horizontal="right" vertical="center" wrapText="1"/>
    </xf>
    <xf numFmtId="178" fontId="19" fillId="33" borderId="22" xfId="0" applyNumberFormat="1" applyFont="1" applyFill="1" applyBorder="1" applyAlignment="1">
      <alignment horizontal="right" vertical="center" wrapText="1"/>
    </xf>
    <xf numFmtId="178" fontId="19" fillId="0" borderId="22" xfId="0" applyNumberFormat="1" applyFont="1" applyFill="1" applyBorder="1" applyAlignment="1">
      <alignment horizontal="right" vertical="center" wrapText="1"/>
    </xf>
    <xf numFmtId="178" fontId="13" fillId="0" borderId="23" xfId="0" applyNumberFormat="1" applyFont="1" applyFill="1" applyBorder="1" applyAlignment="1">
      <alignment horizontal="right" vertical="center" wrapText="1"/>
    </xf>
    <xf numFmtId="178" fontId="12" fillId="0" borderId="24" xfId="0" applyNumberFormat="1" applyFont="1" applyFill="1" applyBorder="1" applyAlignment="1">
      <alignment horizontal="right" vertical="center" wrapText="1"/>
    </xf>
    <xf numFmtId="178" fontId="7" fillId="33" borderId="24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178" fontId="12" fillId="0" borderId="25" xfId="0" applyNumberFormat="1" applyFont="1" applyFill="1" applyBorder="1" applyAlignment="1">
      <alignment horizontal="right" vertical="center" wrapText="1"/>
    </xf>
    <xf numFmtId="178" fontId="12" fillId="0" borderId="26" xfId="0" applyNumberFormat="1" applyFont="1" applyFill="1" applyBorder="1" applyAlignment="1">
      <alignment horizontal="right" vertical="center" wrapText="1"/>
    </xf>
    <xf numFmtId="178" fontId="7" fillId="33" borderId="13" xfId="0" applyNumberFormat="1" applyFont="1" applyFill="1" applyBorder="1" applyAlignment="1">
      <alignment horizontal="right" vertical="center" wrapText="1"/>
    </xf>
    <xf numFmtId="178" fontId="7" fillId="33" borderId="21" xfId="0" applyNumberFormat="1" applyFont="1" applyFill="1" applyBorder="1" applyAlignment="1">
      <alignment horizontal="right" vertical="center" wrapText="1"/>
    </xf>
    <xf numFmtId="178" fontId="12" fillId="0" borderId="27" xfId="0" applyNumberFormat="1" applyFont="1" applyFill="1" applyBorder="1" applyAlignment="1">
      <alignment horizontal="right" vertical="center" wrapText="1"/>
    </xf>
    <xf numFmtId="178" fontId="13" fillId="33" borderId="22" xfId="0" applyNumberFormat="1" applyFont="1" applyFill="1" applyBorder="1" applyAlignment="1">
      <alignment horizontal="right" vertical="center" wrapText="1"/>
    </xf>
    <xf numFmtId="178" fontId="12" fillId="0" borderId="28" xfId="0" applyNumberFormat="1" applyFont="1" applyFill="1" applyBorder="1" applyAlignment="1">
      <alignment horizontal="right" vertical="center" wrapText="1"/>
    </xf>
    <xf numFmtId="178" fontId="7" fillId="33" borderId="28" xfId="0" applyNumberFormat="1" applyFont="1" applyFill="1" applyBorder="1" applyAlignment="1">
      <alignment horizontal="right" vertical="center" wrapText="1"/>
    </xf>
    <xf numFmtId="178" fontId="7" fillId="0" borderId="28" xfId="0" applyNumberFormat="1" applyFont="1" applyFill="1" applyBorder="1" applyAlignment="1">
      <alignment horizontal="right" vertical="center" wrapText="1"/>
    </xf>
    <xf numFmtId="178" fontId="12" fillId="0" borderId="29" xfId="0" applyNumberFormat="1" applyFont="1" applyFill="1" applyBorder="1" applyAlignment="1">
      <alignment horizontal="right" vertical="center" wrapText="1"/>
    </xf>
    <xf numFmtId="178" fontId="12" fillId="0" borderId="30" xfId="0" applyNumberFormat="1" applyFont="1" applyFill="1" applyBorder="1" applyAlignment="1">
      <alignment horizontal="right" vertical="center" wrapText="1"/>
    </xf>
    <xf numFmtId="178" fontId="7" fillId="33" borderId="30" xfId="0" applyNumberFormat="1" applyFont="1" applyFill="1" applyBorder="1" applyAlignment="1">
      <alignment horizontal="right" vertical="center" wrapText="1"/>
    </xf>
    <xf numFmtId="178" fontId="7" fillId="0" borderId="30" xfId="0" applyNumberFormat="1" applyFont="1" applyFill="1" applyBorder="1" applyAlignment="1">
      <alignment horizontal="right" vertical="center" wrapText="1"/>
    </xf>
    <xf numFmtId="178" fontId="12" fillId="0" borderId="3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9:11" ht="12.75">
      <c r="I1" s="58" t="s">
        <v>20</v>
      </c>
      <c r="J1" s="59"/>
      <c r="K1" s="59"/>
    </row>
    <row r="2" spans="1:11" s="1" customFormat="1" ht="36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K2" s="5"/>
    </row>
    <row r="3" spans="1:11" ht="15.75">
      <c r="A3" s="18"/>
      <c r="B3" s="6"/>
      <c r="C3" s="6"/>
      <c r="D3" s="6"/>
      <c r="E3" s="6"/>
      <c r="F3" s="6"/>
      <c r="G3" s="6"/>
      <c r="H3" s="6"/>
      <c r="I3" s="6"/>
      <c r="J3" s="7"/>
      <c r="K3" s="8"/>
    </row>
    <row r="4" spans="1:11" ht="15" customHeight="1" thickBot="1">
      <c r="A4" s="19"/>
      <c r="B4" s="8"/>
      <c r="C4" s="8"/>
      <c r="D4" s="9"/>
      <c r="E4" s="9"/>
      <c r="F4" s="9"/>
      <c r="G4" s="9"/>
      <c r="H4" s="9" t="s">
        <v>11</v>
      </c>
      <c r="I4" s="10" t="s">
        <v>19</v>
      </c>
      <c r="J4" s="11"/>
      <c r="K4" s="8"/>
    </row>
    <row r="5" spans="1:11" ht="21" customHeight="1">
      <c r="A5" s="60" t="s">
        <v>0</v>
      </c>
      <c r="B5" s="62" t="s">
        <v>29</v>
      </c>
      <c r="C5" s="62" t="s">
        <v>34</v>
      </c>
      <c r="D5" s="62" t="s">
        <v>30</v>
      </c>
      <c r="E5" s="62" t="s">
        <v>35</v>
      </c>
      <c r="F5" s="62" t="s">
        <v>36</v>
      </c>
      <c r="G5" s="67" t="s">
        <v>9</v>
      </c>
      <c r="H5" s="68"/>
      <c r="I5" s="69"/>
      <c r="J5" s="64" t="s">
        <v>32</v>
      </c>
      <c r="K5" s="65"/>
    </row>
    <row r="6" spans="1:11" ht="33.75" customHeight="1">
      <c r="A6" s="61"/>
      <c r="B6" s="63"/>
      <c r="C6" s="63"/>
      <c r="D6" s="66"/>
      <c r="E6" s="66"/>
      <c r="F6" s="66"/>
      <c r="G6" s="20" t="s">
        <v>31</v>
      </c>
      <c r="H6" s="21" t="s">
        <v>37</v>
      </c>
      <c r="I6" s="22" t="s">
        <v>38</v>
      </c>
      <c r="J6" s="12" t="s">
        <v>15</v>
      </c>
      <c r="K6" s="13" t="s">
        <v>16</v>
      </c>
    </row>
    <row r="7" spans="1:11" ht="14.25" customHeight="1">
      <c r="A7" s="23" t="s">
        <v>4</v>
      </c>
      <c r="B7" s="32">
        <v>1050.9</v>
      </c>
      <c r="C7" s="33">
        <v>755.6</v>
      </c>
      <c r="D7" s="33">
        <v>844.5</v>
      </c>
      <c r="E7" s="33">
        <v>633.3</v>
      </c>
      <c r="F7" s="33">
        <v>880.4</v>
      </c>
      <c r="G7" s="32">
        <f>F7/D7*100</f>
        <v>104.251036116045</v>
      </c>
      <c r="H7" s="32">
        <f>F7/E7*100</f>
        <v>139.01784304437078</v>
      </c>
      <c r="I7" s="34">
        <f>F7/C7*100</f>
        <v>116.51667548967708</v>
      </c>
      <c r="J7" s="14">
        <f aca="true" t="shared" si="0" ref="J7:J19">F7/$F$19*100</f>
        <v>37.4240170031881</v>
      </c>
      <c r="K7" s="14">
        <f aca="true" t="shared" si="1" ref="K7:K23">F7/$F$28*100</f>
        <v>4.2995839112343965</v>
      </c>
    </row>
    <row r="8" spans="1:11" ht="15.75" customHeight="1">
      <c r="A8" s="24" t="s">
        <v>24</v>
      </c>
      <c r="B8" s="32">
        <v>525</v>
      </c>
      <c r="C8" s="33">
        <v>391.4</v>
      </c>
      <c r="D8" s="33">
        <v>482</v>
      </c>
      <c r="E8" s="33">
        <v>361.6</v>
      </c>
      <c r="F8" s="33">
        <v>400.7</v>
      </c>
      <c r="G8" s="32">
        <f>F8/D8*100</f>
        <v>83.13278008298755</v>
      </c>
      <c r="H8" s="32">
        <f aca="true" t="shared" si="2" ref="H8:H28">F8/E8*100</f>
        <v>110.81305309734513</v>
      </c>
      <c r="I8" s="34">
        <f aca="true" t="shared" si="3" ref="I8:I28">F8/C8*100</f>
        <v>102.37608584568217</v>
      </c>
      <c r="J8" s="14">
        <f t="shared" si="0"/>
        <v>17.032943676939425</v>
      </c>
      <c r="K8" s="14">
        <f t="shared" si="1"/>
        <v>1.9568869527846693</v>
      </c>
    </row>
    <row r="9" spans="1:11" ht="15.75" customHeight="1">
      <c r="A9" s="24" t="s">
        <v>1</v>
      </c>
      <c r="B9" s="32">
        <v>194.2</v>
      </c>
      <c r="C9" s="33">
        <v>89.1</v>
      </c>
      <c r="D9" s="33">
        <v>193.7</v>
      </c>
      <c r="E9" s="33">
        <v>90.2</v>
      </c>
      <c r="F9" s="33">
        <v>22.4</v>
      </c>
      <c r="G9" s="32">
        <f aca="true" t="shared" si="4" ref="G9:G28">F9/D9*100</f>
        <v>11.564274651522974</v>
      </c>
      <c r="H9" s="32">
        <f t="shared" si="2"/>
        <v>24.83370288248337</v>
      </c>
      <c r="I9" s="34">
        <f t="shared" si="3"/>
        <v>25.140291806958476</v>
      </c>
      <c r="J9" s="14">
        <f t="shared" si="0"/>
        <v>0.9521785334750266</v>
      </c>
      <c r="K9" s="14">
        <f t="shared" si="1"/>
        <v>0.1093942294543963</v>
      </c>
    </row>
    <row r="10" spans="1:11" ht="17.25" customHeight="1">
      <c r="A10" s="24" t="s">
        <v>2</v>
      </c>
      <c r="B10" s="32">
        <v>543.8</v>
      </c>
      <c r="C10" s="33">
        <v>105.8</v>
      </c>
      <c r="D10" s="33">
        <v>776.6</v>
      </c>
      <c r="E10" s="33">
        <v>328.6</v>
      </c>
      <c r="F10" s="33">
        <v>308.7</v>
      </c>
      <c r="G10" s="32">
        <f t="shared" si="4"/>
        <v>39.750193149626575</v>
      </c>
      <c r="H10" s="32">
        <f t="shared" si="2"/>
        <v>93.9440048691418</v>
      </c>
      <c r="I10" s="34">
        <f t="shared" si="3"/>
        <v>291.77693761814743</v>
      </c>
      <c r="J10" s="14">
        <f t="shared" si="0"/>
        <v>13.12221041445271</v>
      </c>
      <c r="K10" s="14">
        <f t="shared" si="1"/>
        <v>1.5075892246683988</v>
      </c>
    </row>
    <row r="11" spans="1:11" ht="14.25" customHeight="1">
      <c r="A11" s="24" t="s">
        <v>10</v>
      </c>
      <c r="B11" s="32">
        <v>0.5</v>
      </c>
      <c r="C11" s="33">
        <v>0.5</v>
      </c>
      <c r="D11" s="33">
        <v>1.4</v>
      </c>
      <c r="E11" s="33">
        <v>0.9</v>
      </c>
      <c r="F11" s="33">
        <v>0.5</v>
      </c>
      <c r="G11" s="32">
        <f t="shared" si="4"/>
        <v>35.714285714285715</v>
      </c>
      <c r="H11" s="32">
        <f t="shared" si="2"/>
        <v>55.55555555555556</v>
      </c>
      <c r="I11" s="34">
        <f t="shared" si="3"/>
        <v>100</v>
      </c>
      <c r="J11" s="14">
        <f t="shared" si="0"/>
        <v>0.021253985122210415</v>
      </c>
      <c r="K11" s="14">
        <f t="shared" si="1"/>
        <v>0.0024418354788927747</v>
      </c>
    </row>
    <row r="12" spans="1:11" ht="16.5" customHeight="1" hidden="1">
      <c r="A12" s="25" t="s">
        <v>13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2" t="e">
        <f t="shared" si="4"/>
        <v>#DIV/0!</v>
      </c>
      <c r="H12" s="32" t="e">
        <f t="shared" si="2"/>
        <v>#DIV/0!</v>
      </c>
      <c r="I12" s="34" t="e">
        <f t="shared" si="3"/>
        <v>#DIV/0!</v>
      </c>
      <c r="J12" s="14">
        <f t="shared" si="0"/>
        <v>0</v>
      </c>
      <c r="K12" s="14">
        <f t="shared" si="1"/>
        <v>0</v>
      </c>
    </row>
    <row r="13" spans="1:11" ht="16.5" customHeight="1">
      <c r="A13" s="24" t="s">
        <v>22</v>
      </c>
      <c r="B13" s="32">
        <v>362.2</v>
      </c>
      <c r="C13" s="33">
        <v>262.1</v>
      </c>
      <c r="D13" s="33">
        <v>368.7</v>
      </c>
      <c r="E13" s="33">
        <v>276.5</v>
      </c>
      <c r="F13" s="33">
        <v>310.3</v>
      </c>
      <c r="G13" s="32">
        <f t="shared" si="4"/>
        <v>84.16056414429076</v>
      </c>
      <c r="H13" s="32">
        <f t="shared" si="2"/>
        <v>112.22423146473778</v>
      </c>
      <c r="I13" s="34">
        <f t="shared" si="3"/>
        <v>118.3899275085845</v>
      </c>
      <c r="J13" s="14">
        <f t="shared" si="0"/>
        <v>13.190223166843785</v>
      </c>
      <c r="K13" s="14">
        <f t="shared" si="1"/>
        <v>1.515403098200856</v>
      </c>
    </row>
    <row r="14" spans="1:11" ht="16.5" customHeight="1">
      <c r="A14" s="24" t="s">
        <v>17</v>
      </c>
      <c r="B14" s="32">
        <v>137.5</v>
      </c>
      <c r="C14" s="33">
        <v>95.1</v>
      </c>
      <c r="D14" s="33">
        <v>120.9</v>
      </c>
      <c r="E14" s="33">
        <v>90.6</v>
      </c>
      <c r="F14" s="33">
        <v>134.5</v>
      </c>
      <c r="G14" s="32">
        <f t="shared" si="4"/>
        <v>111.24896608767575</v>
      </c>
      <c r="H14" s="32">
        <f t="shared" si="2"/>
        <v>148.45474613686537</v>
      </c>
      <c r="I14" s="34">
        <f t="shared" si="3"/>
        <v>141.43007360672976</v>
      </c>
      <c r="J14" s="14">
        <f t="shared" si="0"/>
        <v>5.717321997874601</v>
      </c>
      <c r="K14" s="14">
        <f t="shared" si="1"/>
        <v>0.6568537438221563</v>
      </c>
    </row>
    <row r="15" spans="1:11" ht="25.5" customHeight="1">
      <c r="A15" s="25" t="s">
        <v>23</v>
      </c>
      <c r="B15" s="32">
        <v>6.9</v>
      </c>
      <c r="C15" s="33">
        <v>6.9</v>
      </c>
      <c r="D15" s="33">
        <v>18</v>
      </c>
      <c r="E15" s="33">
        <v>18</v>
      </c>
      <c r="F15" s="33">
        <v>18</v>
      </c>
      <c r="G15" s="32">
        <f t="shared" si="4"/>
        <v>100</v>
      </c>
      <c r="H15" s="32">
        <f t="shared" si="2"/>
        <v>100</v>
      </c>
      <c r="I15" s="34">
        <f t="shared" si="3"/>
        <v>260.8695652173913</v>
      </c>
      <c r="J15" s="14">
        <f t="shared" si="0"/>
        <v>0.7651434643995749</v>
      </c>
      <c r="K15" s="14">
        <f t="shared" si="1"/>
        <v>0.08790607724013988</v>
      </c>
    </row>
    <row r="16" spans="1:11" ht="15" customHeight="1">
      <c r="A16" s="26" t="s">
        <v>14</v>
      </c>
      <c r="B16" s="35">
        <v>39</v>
      </c>
      <c r="C16" s="36">
        <v>39</v>
      </c>
      <c r="D16" s="36">
        <v>325</v>
      </c>
      <c r="E16" s="36">
        <v>260</v>
      </c>
      <c r="F16" s="36">
        <v>260</v>
      </c>
      <c r="G16" s="32">
        <f t="shared" si="4"/>
        <v>80</v>
      </c>
      <c r="H16" s="32">
        <f t="shared" si="2"/>
        <v>100</v>
      </c>
      <c r="I16" s="34">
        <f t="shared" si="3"/>
        <v>666.6666666666667</v>
      </c>
      <c r="J16" s="14">
        <f t="shared" si="0"/>
        <v>11.052072263549416</v>
      </c>
      <c r="K16" s="14">
        <f t="shared" si="1"/>
        <v>1.2697544490242427</v>
      </c>
    </row>
    <row r="17" spans="1:11" ht="17.25" customHeight="1" thickBot="1">
      <c r="A17" s="26" t="s">
        <v>27</v>
      </c>
      <c r="B17" s="35">
        <v>2.5</v>
      </c>
      <c r="C17" s="36">
        <v>0</v>
      </c>
      <c r="D17" s="36">
        <v>9</v>
      </c>
      <c r="E17" s="36">
        <v>9</v>
      </c>
      <c r="F17" s="36">
        <v>17</v>
      </c>
      <c r="G17" s="35">
        <f t="shared" si="4"/>
        <v>188.88888888888889</v>
      </c>
      <c r="H17" s="35">
        <f t="shared" si="2"/>
        <v>188.88888888888889</v>
      </c>
      <c r="I17" s="34" t="e">
        <f t="shared" si="3"/>
        <v>#DIV/0!</v>
      </c>
      <c r="J17" s="14">
        <f t="shared" si="0"/>
        <v>0.722635494155154</v>
      </c>
      <c r="K17" s="14">
        <f t="shared" si="1"/>
        <v>0.08302240628235433</v>
      </c>
    </row>
    <row r="18" spans="1:11" ht="17.25" customHeight="1" hidden="1" thickBot="1">
      <c r="A18" s="26" t="s">
        <v>6</v>
      </c>
      <c r="B18" s="35">
        <v>0</v>
      </c>
      <c r="C18" s="36">
        <v>0</v>
      </c>
      <c r="D18" s="36">
        <v>0</v>
      </c>
      <c r="E18" s="36">
        <v>0</v>
      </c>
      <c r="F18" s="36">
        <v>0</v>
      </c>
      <c r="G18" s="35" t="e">
        <f>F18/D18*100</f>
        <v>#DIV/0!</v>
      </c>
      <c r="H18" s="35" t="e">
        <f>F18/E18*100</f>
        <v>#DIV/0!</v>
      </c>
      <c r="I18" s="34" t="e">
        <f>F18/C18*100</f>
        <v>#DIV/0!</v>
      </c>
      <c r="J18" s="14">
        <f t="shared" si="0"/>
        <v>0</v>
      </c>
      <c r="K18" s="14">
        <f t="shared" si="1"/>
        <v>0</v>
      </c>
    </row>
    <row r="19" spans="1:11" ht="17.25" customHeight="1" thickBot="1">
      <c r="A19" s="27" t="s">
        <v>18</v>
      </c>
      <c r="B19" s="37">
        <f>SUM(B7:B18)</f>
        <v>2862.5</v>
      </c>
      <c r="C19" s="38">
        <f>SUM(C7:C18)</f>
        <v>1745.5</v>
      </c>
      <c r="D19" s="39">
        <f>SUM(D7:D18)</f>
        <v>3139.8</v>
      </c>
      <c r="E19" s="38">
        <f>SUM(E7:E18)</f>
        <v>2068.7</v>
      </c>
      <c r="F19" s="38">
        <f>SUM(F7:F18)</f>
        <v>2352.5</v>
      </c>
      <c r="G19" s="37">
        <f t="shared" si="4"/>
        <v>74.92515446843747</v>
      </c>
      <c r="H19" s="37">
        <f t="shared" si="2"/>
        <v>113.7187605742737</v>
      </c>
      <c r="I19" s="40">
        <f t="shared" si="3"/>
        <v>134.775136064165</v>
      </c>
      <c r="J19" s="15">
        <f t="shared" si="0"/>
        <v>100</v>
      </c>
      <c r="K19" s="16">
        <f t="shared" si="1"/>
        <v>11.488835928190504</v>
      </c>
    </row>
    <row r="20" spans="1:11" ht="15" customHeight="1">
      <c r="A20" s="28" t="s">
        <v>7</v>
      </c>
      <c r="B20" s="41">
        <v>12065.6</v>
      </c>
      <c r="C20" s="42">
        <v>10381.1</v>
      </c>
      <c r="D20" s="43">
        <v>13931.6</v>
      </c>
      <c r="E20" s="42">
        <v>12916.5</v>
      </c>
      <c r="F20" s="42">
        <v>12916.5</v>
      </c>
      <c r="G20" s="44">
        <f t="shared" si="4"/>
        <v>92.71368687013695</v>
      </c>
      <c r="H20" s="44">
        <f t="shared" si="2"/>
        <v>100</v>
      </c>
      <c r="I20" s="45">
        <f t="shared" si="3"/>
        <v>124.42323067882978</v>
      </c>
      <c r="J20" s="8"/>
      <c r="K20" s="14">
        <f t="shared" si="1"/>
        <v>63.07993592623704</v>
      </c>
    </row>
    <row r="21" spans="1:11" ht="15" customHeight="1">
      <c r="A21" s="24" t="s">
        <v>8</v>
      </c>
      <c r="B21" s="32">
        <v>5396</v>
      </c>
      <c r="C21" s="46">
        <v>4755</v>
      </c>
      <c r="D21" s="33">
        <v>2940.1</v>
      </c>
      <c r="E21" s="46">
        <v>2757.3</v>
      </c>
      <c r="F21" s="46">
        <v>2749.5</v>
      </c>
      <c r="G21" s="44">
        <f t="shared" si="4"/>
        <v>93.5172273051937</v>
      </c>
      <c r="H21" s="32">
        <f>F21/E21*100</f>
        <v>99.71711456859971</v>
      </c>
      <c r="I21" s="34">
        <f>F21/C21*100</f>
        <v>57.82334384858044</v>
      </c>
      <c r="J21" s="8"/>
      <c r="K21" s="14">
        <f t="shared" si="1"/>
        <v>13.427653298431366</v>
      </c>
    </row>
    <row r="22" spans="1:11" ht="13.5">
      <c r="A22" s="24" t="s">
        <v>5</v>
      </c>
      <c r="B22" s="32">
        <v>157.6</v>
      </c>
      <c r="C22" s="46">
        <v>120.3</v>
      </c>
      <c r="D22" s="33">
        <v>165.2</v>
      </c>
      <c r="E22" s="46">
        <v>124.8</v>
      </c>
      <c r="F22" s="46">
        <v>124.8</v>
      </c>
      <c r="G22" s="32">
        <f t="shared" si="4"/>
        <v>75.54479418886199</v>
      </c>
      <c r="H22" s="32">
        <f t="shared" si="2"/>
        <v>100</v>
      </c>
      <c r="I22" s="34">
        <f t="shared" si="3"/>
        <v>103.74064837905237</v>
      </c>
      <c r="J22" s="8"/>
      <c r="K22" s="14">
        <f t="shared" si="1"/>
        <v>0.6094821355316365</v>
      </c>
    </row>
    <row r="23" spans="1:11" ht="14.25" customHeight="1" thickBot="1">
      <c r="A23" s="26" t="s">
        <v>12</v>
      </c>
      <c r="B23" s="35">
        <v>4212.4</v>
      </c>
      <c r="C23" s="47">
        <v>1462.9</v>
      </c>
      <c r="D23" s="36">
        <v>1291.9</v>
      </c>
      <c r="E23" s="47">
        <v>1291.9</v>
      </c>
      <c r="F23" s="47">
        <v>2329.1</v>
      </c>
      <c r="G23" s="35">
        <f>F23/D23*100</f>
        <v>180.28485176871274</v>
      </c>
      <c r="H23" s="35">
        <f>F23/E23*100</f>
        <v>180.28485176871274</v>
      </c>
      <c r="I23" s="48">
        <f>F23/C23*100</f>
        <v>159.2111559231663</v>
      </c>
      <c r="J23" s="8"/>
      <c r="K23" s="14">
        <f t="shared" si="1"/>
        <v>11.37455802777832</v>
      </c>
    </row>
    <row r="24" spans="1:11" ht="24.75" customHeight="1" thickBot="1">
      <c r="A24" s="29" t="s">
        <v>25</v>
      </c>
      <c r="B24" s="37">
        <f>SUM(B20:B23)</f>
        <v>21831.6</v>
      </c>
      <c r="C24" s="49">
        <f>SUM(C20:C23)</f>
        <v>16719.3</v>
      </c>
      <c r="D24" s="37">
        <f>SUM(D20:D23)</f>
        <v>18328.800000000003</v>
      </c>
      <c r="E24" s="49">
        <f>SUM(E20:E23)</f>
        <v>17090.5</v>
      </c>
      <c r="F24" s="49">
        <f>SUM(F20:F23)</f>
        <v>18119.899999999998</v>
      </c>
      <c r="G24" s="37">
        <f>F24/D24*100</f>
        <v>98.86026362882455</v>
      </c>
      <c r="H24" s="37">
        <f>F24/E24*100</f>
        <v>106.02322927942423</v>
      </c>
      <c r="I24" s="40">
        <f>F24/C24*100</f>
        <v>108.37714497616527</v>
      </c>
      <c r="J24" s="8"/>
      <c r="K24" s="14"/>
    </row>
    <row r="25" spans="1:11" ht="16.5" customHeight="1" thickBot="1">
      <c r="A25" s="30" t="s">
        <v>26</v>
      </c>
      <c r="B25" s="50">
        <v>14.5</v>
      </c>
      <c r="C25" s="51">
        <v>14.5</v>
      </c>
      <c r="D25" s="52">
        <v>4</v>
      </c>
      <c r="E25" s="51">
        <v>4</v>
      </c>
      <c r="F25" s="51">
        <v>4</v>
      </c>
      <c r="G25" s="50">
        <f>F25/D25*100</f>
        <v>100</v>
      </c>
      <c r="H25" s="50">
        <f>F25/E25*100</f>
        <v>100</v>
      </c>
      <c r="I25" s="53">
        <f>F25/C25*100</f>
        <v>27.586206896551722</v>
      </c>
      <c r="J25" s="8"/>
      <c r="K25" s="14">
        <f>F25/$F$28*100</f>
        <v>0.019534683831142197</v>
      </c>
    </row>
    <row r="26" spans="1:11" ht="16.5" customHeight="1" hidden="1" thickBot="1">
      <c r="A26" s="31" t="s">
        <v>28</v>
      </c>
      <c r="B26" s="54">
        <v>0</v>
      </c>
      <c r="C26" s="55">
        <v>0</v>
      </c>
      <c r="D26" s="56">
        <v>0</v>
      </c>
      <c r="E26" s="55">
        <v>0</v>
      </c>
      <c r="F26" s="55">
        <v>0</v>
      </c>
      <c r="G26" s="54" t="e">
        <f t="shared" si="4"/>
        <v>#DIV/0!</v>
      </c>
      <c r="H26" s="54" t="e">
        <f t="shared" si="2"/>
        <v>#DIV/0!</v>
      </c>
      <c r="I26" s="57" t="e">
        <f t="shared" si="3"/>
        <v>#DIV/0!</v>
      </c>
      <c r="J26" s="8"/>
      <c r="K26" s="14">
        <f>F26/$F$28*100</f>
        <v>0</v>
      </c>
    </row>
    <row r="27" spans="1:11" ht="21" customHeight="1" thickBot="1">
      <c r="A27" s="27" t="s">
        <v>21</v>
      </c>
      <c r="B27" s="37">
        <f>B26+B24+B25</f>
        <v>21846.1</v>
      </c>
      <c r="C27" s="38">
        <f>C26+C24+C25</f>
        <v>16733.8</v>
      </c>
      <c r="D27" s="39">
        <f>D26+D24+D25</f>
        <v>18332.800000000003</v>
      </c>
      <c r="E27" s="38">
        <f>E26+E24+E25</f>
        <v>17094.5</v>
      </c>
      <c r="F27" s="38">
        <f>F26+F24+F25</f>
        <v>18123.899999999998</v>
      </c>
      <c r="G27" s="37">
        <f t="shared" si="4"/>
        <v>98.8605123058125</v>
      </c>
      <c r="H27" s="37">
        <f t="shared" si="2"/>
        <v>106.02181988358828</v>
      </c>
      <c r="I27" s="40">
        <f t="shared" si="3"/>
        <v>108.3071388447334</v>
      </c>
      <c r="J27" s="17"/>
      <c r="K27" s="16">
        <f>F27/$F$28*100</f>
        <v>88.5111640718095</v>
      </c>
    </row>
    <row r="28" spans="1:11" ht="14.25" thickBot="1">
      <c r="A28" s="27" t="s">
        <v>3</v>
      </c>
      <c r="B28" s="38">
        <f>B27+B19</f>
        <v>24708.6</v>
      </c>
      <c r="C28" s="38">
        <f>C27+C19</f>
        <v>18479.3</v>
      </c>
      <c r="D28" s="39">
        <f>D27+D19</f>
        <v>21472.600000000002</v>
      </c>
      <c r="E28" s="38">
        <f>E27+E19</f>
        <v>19163.2</v>
      </c>
      <c r="F28" s="38">
        <f>F27+F19</f>
        <v>20476.399999999998</v>
      </c>
      <c r="G28" s="37">
        <f t="shared" si="4"/>
        <v>95.36059908907163</v>
      </c>
      <c r="H28" s="37">
        <f t="shared" si="2"/>
        <v>106.85271770894211</v>
      </c>
      <c r="I28" s="40">
        <f t="shared" si="3"/>
        <v>110.80722754649797</v>
      </c>
      <c r="J28" s="17"/>
      <c r="K28" s="16">
        <f>F28/$F$28*100</f>
        <v>100</v>
      </c>
    </row>
    <row r="29" spans="1:9" ht="13.5">
      <c r="A29" s="3"/>
      <c r="B29" s="4"/>
      <c r="C29" s="4"/>
      <c r="D29" s="4"/>
      <c r="E29" s="4"/>
      <c r="F29" s="4"/>
      <c r="G29" s="4"/>
      <c r="H29" s="4"/>
      <c r="I29" s="4"/>
    </row>
  </sheetData>
  <sheetProtection/>
  <mergeCells count="10">
    <mergeCell ref="I1:K1"/>
    <mergeCell ref="A5:A6"/>
    <mergeCell ref="B5:B6"/>
    <mergeCell ref="C5:C6"/>
    <mergeCell ref="J5:K5"/>
    <mergeCell ref="D5:D6"/>
    <mergeCell ref="E5:E6"/>
    <mergeCell ref="F5:F6"/>
    <mergeCell ref="G5:I5"/>
    <mergeCell ref="A2:I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2023-11-14T13:50:03Z</cp:lastPrinted>
  <dcterms:created xsi:type="dcterms:W3CDTF">2006-03-15T08:30:53Z</dcterms:created>
  <dcterms:modified xsi:type="dcterms:W3CDTF">2023-11-14T13:50:08Z</dcterms:modified>
  <cp:category/>
  <cp:version/>
  <cp:contentType/>
  <cp:contentStatus/>
</cp:coreProperties>
</file>