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25" windowWidth="12765" windowHeight="11685" activeTab="0"/>
  </bookViews>
  <sheets>
    <sheet name="Поясн зап  " sheetId="1" r:id="rId1"/>
  </sheets>
  <definedNames>
    <definedName name="_xlnm.Print_Area" localSheetId="0">'Поясн зап  '!$A$1:$M$73</definedName>
  </definedNames>
  <calcPr fullCalcOnLoad="1"/>
</workbook>
</file>

<file path=xl/sharedStrings.xml><?xml version="1.0" encoding="utf-8"?>
<sst xmlns="http://schemas.openxmlformats.org/spreadsheetml/2006/main" count="129" uniqueCount="96">
  <si>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</si>
  <si>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</si>
  <si>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</si>
  <si>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</si>
  <si>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</si>
  <si>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</si>
  <si>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</si>
  <si>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</si>
  <si>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</si>
  <si>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</si>
  <si>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</si>
  <si>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</si>
  <si>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</si>
  <si>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</si>
  <si>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</si>
  <si>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</si>
  <si>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</si>
  <si>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</si>
  <si>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</si>
  <si>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</si>
  <si>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</si>
  <si>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</si>
  <si>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</si>
  <si>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</si>
  <si>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</si>
  <si>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</si>
  <si>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</si>
  <si>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</si>
  <si>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</si>
  <si>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</si>
  <si>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2022 год</t>
  </si>
  <si>
    <t>2022 г.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</si>
  <si>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</si>
  <si>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</si>
  <si>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2023 год</t>
  </si>
  <si>
    <t>За счет прочих безвозмездных поступлений:</t>
  </si>
  <si>
    <t>Итого за счет безвозмездных поступлений (пожертвований)</t>
  </si>
  <si>
    <t xml:space="preserve">За счет налоговых и неналоговых доходов местного бюджета </t>
  </si>
  <si>
    <t>2023 г.</t>
  </si>
  <si>
    <t>2024 год</t>
  </si>
  <si>
    <t>ЦСР</t>
  </si>
  <si>
    <t>ВР</t>
  </si>
  <si>
    <t>Рз, ПР</t>
  </si>
  <si>
    <t>240</t>
  </si>
  <si>
    <t>2024 г.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</si>
  <si>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15.12.2021 г. № 167 «О бюджете муниципального образования Гостицкое сельское поселение Сланцевского муниципального района Ленинградской области на 2022 год и на плановый период 2023 и 2024 годов»</t>
  </si>
  <si>
    <t>04.09</t>
  </si>
  <si>
    <t>08.01</t>
  </si>
  <si>
    <t>11.02</t>
  </si>
  <si>
    <t>01.11</t>
  </si>
  <si>
    <t>870</t>
  </si>
  <si>
    <t>23.4.06.00130</t>
  </si>
  <si>
    <t>01.04</t>
  </si>
  <si>
    <t>23.4.06.82680</t>
  </si>
  <si>
    <t>05.03</t>
  </si>
  <si>
    <t xml:space="preserve">Заместитель главы администрации - председатель комитета финансов      </t>
  </si>
  <si>
    <t>Ю.В. Павлова</t>
  </si>
  <si>
    <t>23.4.01.82540</t>
  </si>
  <si>
    <t>23.4.04.82350</t>
  </si>
  <si>
    <t>05.01</t>
  </si>
  <si>
    <t>110</t>
  </si>
  <si>
    <t xml:space="preserve">Содержание Дома культуры - заработная плата </t>
  </si>
  <si>
    <t>Содержание исполнительных органов местного самоуправления</t>
  </si>
  <si>
    <t xml:space="preserve">Содержание Дома культуры </t>
  </si>
  <si>
    <t>05.02</t>
  </si>
  <si>
    <t>23.4.05.82540</t>
  </si>
  <si>
    <t>120</t>
  </si>
  <si>
    <t>03.14</t>
  </si>
  <si>
    <t>23.4.01.83110</t>
  </si>
  <si>
    <t>23.4.03.82760</t>
  </si>
  <si>
    <t>Мероприятия в области жилищного хозяйства</t>
  </si>
  <si>
    <t>23.4.03.82770</t>
  </si>
  <si>
    <t>Прочие мероприятия в области коммунального хозяйства</t>
  </si>
  <si>
    <t>13.01</t>
  </si>
  <si>
    <t>23.6.01.00900</t>
  </si>
  <si>
    <t>231</t>
  </si>
  <si>
    <t>Обслуживание внутреннего долга</t>
  </si>
  <si>
    <t>23.4.02.82410</t>
  </si>
  <si>
    <t>Итого за счет остатка средств</t>
  </si>
  <si>
    <t xml:space="preserve">Мероприятия по укреплению общественного порядка, противодействию терроризму и экстремизму </t>
  </si>
  <si>
    <t xml:space="preserve"> Штрафы, санкции, возмещение ущерба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</si>
  <si>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</si>
  <si>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</si>
  <si>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системы, корректировки неналоговых доходов:</t>
  </si>
  <si>
    <t>23.4.05.S0360</t>
  </si>
  <si>
    <t>За счет остатков средств на 01.01.2022 года: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</si>
  <si>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</si>
  <si>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Увеличение резервного фонда для предупреждения и ликвидации ЧС </t>
  </si>
  <si>
    <t>Содержание дорог общего пользования местного значения и искусственных сооружений на них - оформление межевых планов на дороги, расчистка дорог от снега</t>
  </si>
  <si>
    <t>Прочие мероприятия в области благоустройства - уборка снега на общественных территориях</t>
  </si>
  <si>
    <t>Прочие мероприятия в области физической культуры и спорта - монтаж освещения хоккейной площадки</t>
  </si>
  <si>
    <t>23.4.04.82330</t>
  </si>
  <si>
    <t>Ремонт уличного освещения</t>
  </si>
  <si>
    <t>410</t>
  </si>
  <si>
    <t xml:space="preserve">Дефицит на 2022 год составит 162,3 тыс.руб. или 6,4 % объема доходов местного бюджета без учета объема безвозмездных поступлений. </t>
  </si>
  <si>
    <t>23.8.05.84210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</si>
</sst>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6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6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8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6" fillId="0" borderId="0" xfId="0" applyFont="1" applyFill="1" applyAlignment="1">
      <alignment horizontal="center" wrapText="1"/>
    </xf>
    <xf numFmtId="0" fontId="6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1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2" xfId="0" applyNumberFormat="1" applyFont="1" applyFill="1" applyBorder="1" applyAlignment="1">
      <alignment horizontal="center" vertical="center" wrapText="1"/>
    </xf>
    <xf numFmtId="188" fontId="15" fillId="34" borderId="13" xfId="53" applyNumberFormat="1" applyFont="1" applyFill="1" applyBorder="1" applyAlignment="1">
      <alignment horizontal="center" vertical="center" wrapText="1"/>
      <protection/>
    </xf>
    <xf numFmtId="188" fontId="12" fillId="34" borderId="14" xfId="53" applyNumberFormat="1" applyFont="1" applyFill="1" applyBorder="1" applyAlignment="1">
      <alignment horizontal="center" vertical="center" wrapText="1"/>
      <protection/>
    </xf>
    <xf numFmtId="188" fontId="12" fillId="34" borderId="15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2" fillId="0" borderId="0" xfId="0" applyFont="1" applyFill="1" applyAlignment="1">
      <alignment horizontal="justify" wrapText="1"/>
    </xf>
    <xf numFmtId="188" fontId="73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wrapText="1"/>
    </xf>
    <xf numFmtId="49" fontId="74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3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88" fontId="0" fillId="0" borderId="13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9" fillId="35" borderId="18" xfId="53" applyNumberFormat="1" applyFont="1" applyFill="1" applyBorder="1" applyAlignment="1">
      <alignment horizontal="center" vertical="center" wrapText="1"/>
      <protection/>
    </xf>
    <xf numFmtId="188" fontId="9" fillId="35" borderId="13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4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wrapText="1"/>
    </xf>
    <xf numFmtId="188" fontId="9" fillId="0" borderId="19" xfId="53" applyNumberFormat="1" applyFont="1" applyFill="1" applyBorder="1" applyAlignment="1">
      <alignment horizontal="center" vertical="center" wrapText="1"/>
      <protection/>
    </xf>
    <xf numFmtId="188" fontId="9" fillId="0" borderId="20" xfId="0" applyNumberFormat="1" applyFont="1" applyFill="1" applyBorder="1" applyAlignment="1">
      <alignment horizontal="center" vertical="center" wrapText="1"/>
    </xf>
    <xf numFmtId="188" fontId="9" fillId="0" borderId="21" xfId="53" applyNumberFormat="1" applyFont="1" applyFill="1" applyBorder="1" applyAlignment="1">
      <alignment horizontal="center" vertical="center" wrapText="1"/>
      <protection/>
    </xf>
    <xf numFmtId="188" fontId="9" fillId="35" borderId="21" xfId="53" applyNumberFormat="1" applyFont="1" applyFill="1" applyBorder="1" applyAlignment="1">
      <alignment horizontal="center" vertical="center" wrapText="1"/>
      <protection/>
    </xf>
    <xf numFmtId="188" fontId="9" fillId="35" borderId="22" xfId="53" applyNumberFormat="1" applyFont="1" applyFill="1" applyBorder="1" applyAlignment="1">
      <alignment horizontal="center" vertical="center" wrapText="1"/>
      <protection/>
    </xf>
    <xf numFmtId="188" fontId="15" fillId="34" borderId="14" xfId="53" applyNumberFormat="1" applyFont="1" applyFill="1" applyBorder="1" applyAlignment="1">
      <alignment horizontal="center" vertical="center" wrapText="1"/>
      <protection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15" fillId="34" borderId="23" xfId="53" applyNumberFormat="1" applyFont="1" applyFill="1" applyBorder="1" applyAlignment="1">
      <alignment horizontal="center" vertical="center" wrapText="1"/>
      <protection/>
    </xf>
    <xf numFmtId="49" fontId="22" fillId="33" borderId="0" xfId="0" applyNumberFormat="1" applyFont="1" applyFill="1" applyBorder="1" applyAlignment="1">
      <alignment horizontal="center" vertical="center" wrapText="1"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188" fontId="12" fillId="33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wrapText="1"/>
    </xf>
    <xf numFmtId="2" fontId="10" fillId="0" borderId="10" xfId="53" applyNumberFormat="1" applyFont="1" applyFill="1" applyBorder="1" applyAlignment="1">
      <alignment vertical="center" wrapText="1"/>
      <protection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0" xfId="0" applyFont="1" applyFill="1" applyAlignment="1">
      <alignment/>
    </xf>
    <xf numFmtId="0" fontId="72" fillId="0" borderId="0" xfId="0" applyFont="1" applyAlignment="1">
      <alignment horizontal="justify"/>
    </xf>
    <xf numFmtId="0" fontId="20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  <xf numFmtId="0" fontId="19" fillId="0" borderId="10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10" fillId="35" borderId="27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left" wrapText="1"/>
    </xf>
    <xf numFmtId="2" fontId="10" fillId="0" borderId="19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8" xfId="53" applyNumberFormat="1" applyFont="1" applyFill="1" applyBorder="1" applyAlignment="1">
      <alignment horizontal="justify" vertical="center" wrapText="1"/>
      <protection/>
    </xf>
    <xf numFmtId="49" fontId="16" fillId="34" borderId="10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0" fontId="15" fillId="36" borderId="24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24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12" fillId="0" borderId="10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49" fontId="10" fillId="35" borderId="13" xfId="53" applyNumberFormat="1" applyFont="1" applyFill="1" applyBorder="1" applyAlignment="1">
      <alignment horizontal="justify" vertical="justify" wrapText="1"/>
      <protection/>
    </xf>
    <xf numFmtId="49" fontId="10" fillId="35" borderId="31" xfId="53" applyNumberFormat="1" applyFont="1" applyFill="1" applyBorder="1" applyAlignment="1">
      <alignment horizontal="justify" vertical="justify" wrapText="1"/>
      <protection/>
    </xf>
    <xf numFmtId="49" fontId="10" fillId="35" borderId="13" xfId="53" applyNumberFormat="1" applyFont="1" applyFill="1" applyBorder="1" applyAlignment="1">
      <alignment horizontal="justify" vertical="center" wrapText="1"/>
      <protection/>
    </xf>
    <xf numFmtId="49" fontId="10" fillId="35" borderId="31" xfId="53" applyNumberFormat="1" applyFont="1" applyFill="1" applyBorder="1" applyAlignment="1">
      <alignment horizontal="justify" vertical="center" wrapText="1"/>
      <protection/>
    </xf>
    <xf numFmtId="49" fontId="16" fillId="34" borderId="32" xfId="53" applyNumberFormat="1" applyFont="1" applyFill="1" applyBorder="1" applyAlignment="1">
      <alignment horizontal="justify" vertical="center" wrapText="1"/>
      <protection/>
    </xf>
    <xf numFmtId="49" fontId="16" fillId="34" borderId="33" xfId="53" applyNumberFormat="1" applyFont="1" applyFill="1" applyBorder="1" applyAlignment="1">
      <alignment horizontal="justify" vertical="center" wrapText="1"/>
      <protection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25" xfId="53" applyNumberFormat="1" applyFont="1" applyFill="1" applyBorder="1" applyAlignment="1">
      <alignment horizontal="left" vertical="center" wrapText="1"/>
      <protection/>
    </xf>
    <xf numFmtId="49" fontId="10" fillId="35" borderId="22" xfId="53" applyNumberFormat="1" applyFont="1" applyFill="1" applyBorder="1" applyAlignment="1">
      <alignment horizontal="justify" vertical="justify" wrapText="1"/>
      <protection/>
    </xf>
    <xf numFmtId="49" fontId="10" fillId="35" borderId="35" xfId="53" applyNumberFormat="1" applyFont="1" applyFill="1" applyBorder="1" applyAlignment="1">
      <alignment horizontal="justify" vertical="justify" wrapText="1"/>
      <protection/>
    </xf>
    <xf numFmtId="49" fontId="16" fillId="34" borderId="36" xfId="53" applyNumberFormat="1" applyFont="1" applyFill="1" applyBorder="1" applyAlignment="1">
      <alignment horizontal="justify" vertical="center" wrapText="1"/>
      <protection/>
    </xf>
    <xf numFmtId="0" fontId="12" fillId="34" borderId="23" xfId="0" applyFont="1" applyFill="1" applyBorder="1" applyAlignment="1">
      <alignment horizontal="justify" vertical="center" wrapText="1"/>
    </xf>
    <xf numFmtId="0" fontId="12" fillId="34" borderId="37" xfId="0" applyFont="1" applyFill="1" applyBorder="1" applyAlignment="1">
      <alignment horizontal="justify" vertical="center" wrapText="1"/>
    </xf>
    <xf numFmtId="0" fontId="12" fillId="34" borderId="38" xfId="0" applyFont="1" applyFill="1" applyBorder="1" applyAlignment="1">
      <alignment horizontal="justify" vertical="center" wrapText="1"/>
    </xf>
    <xf numFmtId="49" fontId="15" fillId="34" borderId="39" xfId="53" applyNumberFormat="1" applyFont="1" applyFill="1" applyBorder="1" applyAlignment="1">
      <alignment horizontal="justify" vertical="center" wrapText="1"/>
      <protection/>
    </xf>
    <xf numFmtId="49" fontId="15" fillId="34" borderId="40" xfId="53" applyNumberFormat="1" applyFont="1" applyFill="1" applyBorder="1" applyAlignment="1">
      <alignment horizontal="justify" vertical="center" wrapText="1"/>
      <protection/>
    </xf>
    <xf numFmtId="49" fontId="16" fillId="34" borderId="23" xfId="53" applyNumberFormat="1" applyFont="1" applyFill="1" applyBorder="1" applyAlignment="1">
      <alignment horizontal="justify" vertical="center" wrapText="1"/>
      <protection/>
    </xf>
    <xf numFmtId="49" fontId="16" fillId="34" borderId="37" xfId="53" applyNumberFormat="1" applyFont="1" applyFill="1" applyBorder="1" applyAlignment="1">
      <alignment horizontal="justify" vertical="center" wrapText="1"/>
      <protection/>
    </xf>
    <xf numFmtId="49" fontId="16" fillId="34" borderId="38" xfId="53" applyNumberFormat="1" applyFont="1" applyFill="1" applyBorder="1" applyAlignment="1">
      <alignment horizontal="justify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2" fontId="10" fillId="0" borderId="12" xfId="53" applyNumberFormat="1" applyFont="1" applyFill="1" applyBorder="1" applyAlignment="1">
      <alignment horizontal="left" vertical="center" wrapText="1"/>
      <protection/>
    </xf>
    <xf numFmtId="2" fontId="10" fillId="0" borderId="27" xfId="53" applyNumberFormat="1" applyFont="1" applyFill="1" applyBorder="1" applyAlignment="1">
      <alignment horizontal="left" vertical="center" wrapText="1"/>
      <protection/>
    </xf>
    <xf numFmtId="2" fontId="10" fillId="0" borderId="29" xfId="53" applyNumberFormat="1" applyFont="1" applyFill="1" applyBorder="1" applyAlignment="1">
      <alignment horizontal="left" vertical="center" wrapText="1"/>
      <protection/>
    </xf>
    <xf numFmtId="2" fontId="10" fillId="0" borderId="19" xfId="53" applyNumberFormat="1" applyFont="1" applyFill="1" applyBorder="1" applyAlignment="1">
      <alignment horizontal="left" vertical="center" wrapText="1"/>
      <protection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30" xfId="53" applyNumberFormat="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justify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9" fontId="15" fillId="34" borderId="13" xfId="53" applyNumberFormat="1" applyFont="1" applyFill="1" applyBorder="1" applyAlignment="1">
      <alignment horizontal="justify" vertical="center" wrapText="1"/>
      <protection/>
    </xf>
    <xf numFmtId="49" fontId="15" fillId="34" borderId="31" xfId="53" applyNumberFormat="1" applyFont="1" applyFill="1" applyBorder="1" applyAlignment="1">
      <alignment horizontal="justify" vertical="center" wrapText="1"/>
      <protection/>
    </xf>
    <xf numFmtId="2" fontId="10" fillId="0" borderId="12" xfId="53" applyNumberFormat="1" applyFont="1" applyFill="1" applyBorder="1" applyAlignment="1">
      <alignment horizontal="left" vertical="justify" wrapText="1"/>
      <protection/>
    </xf>
    <xf numFmtId="2" fontId="10" fillId="0" borderId="27" xfId="53" applyNumberFormat="1" applyFont="1" applyFill="1" applyBorder="1" applyAlignment="1">
      <alignment horizontal="left" vertical="justify" wrapText="1"/>
      <protection/>
    </xf>
    <xf numFmtId="2" fontId="10" fillId="0" borderId="41" xfId="53" applyNumberFormat="1" applyFont="1" applyFill="1" applyBorder="1" applyAlignment="1">
      <alignment horizontal="left" vertical="justify" wrapText="1"/>
      <protection/>
    </xf>
    <xf numFmtId="49" fontId="12" fillId="34" borderId="23" xfId="53" applyNumberFormat="1" applyFont="1" applyFill="1" applyBorder="1" applyAlignment="1">
      <alignment horizontal="justify" vertical="center" wrapText="1"/>
      <protection/>
    </xf>
    <xf numFmtId="49" fontId="12" fillId="34" borderId="37" xfId="53" applyNumberFormat="1" applyFont="1" applyFill="1" applyBorder="1" applyAlignment="1">
      <alignment horizontal="justify" vertical="center" wrapText="1"/>
      <protection/>
    </xf>
    <xf numFmtId="49" fontId="12" fillId="34" borderId="38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248525" y="608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352800" y="135255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60</xdr:row>
      <xdr:rowOff>0</xdr:rowOff>
    </xdr:from>
    <xdr:to>
      <xdr:col>5</xdr:col>
      <xdr:colOff>9525</xdr:colOff>
      <xdr:row>60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3352800" y="15097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zoomScalePageLayoutView="0" workbookViewId="0" topLeftCell="A47">
      <selection activeCell="A60" sqref="A60:IV61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8.00390625" style="3" customWidth="1"/>
    <col min="5" max="5" width="13.57421875" style="3" customWidth="1"/>
    <col min="6" max="6" width="9.57421875" style="3" customWidth="1"/>
    <col min="7" max="7" width="6.28125" style="3" customWidth="1"/>
    <col min="8" max="8" width="3.710937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.75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6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41.25" customHeight="1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5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6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s="31" customFormat="1" ht="43.5" customHeight="1">
      <c r="A6" s="130" t="s">
        <v>83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7"/>
    </row>
    <row r="7" spans="1:14" s="5" customFormat="1" ht="15" customHeight="1">
      <c r="A7" s="32" t="s">
        <v>1</v>
      </c>
      <c r="B7" s="32"/>
      <c r="C7" s="32"/>
      <c r="D7" s="4"/>
      <c r="E7" s="4"/>
      <c r="F7" s="4"/>
      <c r="G7" s="4"/>
      <c r="H7" s="4"/>
      <c r="I7" s="4"/>
      <c r="J7" s="4"/>
      <c r="K7" s="4"/>
      <c r="L7" s="4"/>
      <c r="M7" s="4"/>
      <c r="N7" s="18"/>
    </row>
    <row r="8" spans="1:14" s="5" customFormat="1" ht="15" customHeight="1">
      <c r="A8" s="76" t="s">
        <v>30</v>
      </c>
      <c r="B8" s="76" t="s">
        <v>34</v>
      </c>
      <c r="C8" s="76" t="s">
        <v>39</v>
      </c>
      <c r="D8" s="77"/>
      <c r="E8" s="77"/>
      <c r="F8" s="77"/>
      <c r="G8" s="77"/>
      <c r="H8" s="77"/>
      <c r="I8" s="77"/>
      <c r="J8" s="77"/>
      <c r="K8" s="77"/>
      <c r="L8" s="77"/>
      <c r="M8" s="43" t="s">
        <v>1</v>
      </c>
      <c r="N8" s="18"/>
    </row>
    <row r="9" spans="1:14" s="15" customFormat="1" ht="46.5" customHeight="1">
      <c r="A9" s="66">
        <v>-2</v>
      </c>
      <c r="B9" s="34">
        <v>0</v>
      </c>
      <c r="C9" s="34">
        <v>0</v>
      </c>
      <c r="D9" s="166" t="s">
        <v>81</v>
      </c>
      <c r="E9" s="167"/>
      <c r="F9" s="167"/>
      <c r="G9" s="167"/>
      <c r="H9" s="167"/>
      <c r="I9" s="167"/>
      <c r="J9" s="167"/>
      <c r="K9" s="167"/>
      <c r="L9" s="167"/>
      <c r="M9" s="168"/>
      <c r="N9" s="18"/>
    </row>
    <row r="10" spans="1:14" s="15" customFormat="1" ht="16.5" thickBot="1">
      <c r="A10" s="66">
        <v>2</v>
      </c>
      <c r="B10" s="34">
        <v>0</v>
      </c>
      <c r="C10" s="34">
        <v>0</v>
      </c>
      <c r="D10" s="166" t="s">
        <v>80</v>
      </c>
      <c r="E10" s="167"/>
      <c r="F10" s="167"/>
      <c r="G10" s="167"/>
      <c r="H10" s="167"/>
      <c r="I10" s="167"/>
      <c r="J10" s="167"/>
      <c r="K10" s="167"/>
      <c r="L10" s="167"/>
      <c r="M10" s="168"/>
      <c r="N10" s="18"/>
    </row>
    <row r="11" spans="1:14" s="15" customFormat="1" ht="17.25" customHeight="1" thickBot="1">
      <c r="A11" s="70">
        <f>SUM(A9:A10)</f>
        <v>0</v>
      </c>
      <c r="B11" s="72">
        <f>SUM(B9:B10)</f>
        <v>0</v>
      </c>
      <c r="C11" s="71">
        <f>SUM(C9:C10)</f>
        <v>0</v>
      </c>
      <c r="D11" s="149" t="s">
        <v>2</v>
      </c>
      <c r="E11" s="150"/>
      <c r="F11" s="150"/>
      <c r="G11" s="150"/>
      <c r="H11" s="150"/>
      <c r="I11" s="150"/>
      <c r="J11" s="150"/>
      <c r="K11" s="150"/>
      <c r="L11" s="150"/>
      <c r="M11" s="151"/>
      <c r="N11" s="18"/>
    </row>
    <row r="12" spans="1:14" s="10" customFormat="1" ht="59.25" customHeight="1" thickBot="1">
      <c r="A12" s="67">
        <v>1943.5</v>
      </c>
      <c r="B12" s="65">
        <v>0</v>
      </c>
      <c r="C12" s="65">
        <v>0</v>
      </c>
      <c r="D12" s="106" t="s">
        <v>82</v>
      </c>
      <c r="E12" s="107"/>
      <c r="F12" s="107"/>
      <c r="G12" s="107"/>
      <c r="H12" s="107"/>
      <c r="I12" s="107"/>
      <c r="J12" s="107"/>
      <c r="K12" s="107"/>
      <c r="L12" s="107"/>
      <c r="M12" s="108"/>
      <c r="N12" s="38">
        <v>727</v>
      </c>
    </row>
    <row r="13" spans="1:14" s="10" customFormat="1" ht="31.5" customHeight="1" thickBot="1">
      <c r="A13" s="70">
        <f>SUM(A12:A12)</f>
        <v>1943.5</v>
      </c>
      <c r="B13" s="72">
        <f>SUM(B12:B12)</f>
        <v>0</v>
      </c>
      <c r="C13" s="71">
        <f>SUM(C12:C12)</f>
        <v>0</v>
      </c>
      <c r="D13" s="149" t="s">
        <v>12</v>
      </c>
      <c r="E13" s="150"/>
      <c r="F13" s="150"/>
      <c r="G13" s="150"/>
      <c r="H13" s="150"/>
      <c r="I13" s="150"/>
      <c r="J13" s="150"/>
      <c r="K13" s="150"/>
      <c r="L13" s="150"/>
      <c r="M13" s="151"/>
      <c r="N13" s="18"/>
    </row>
    <row r="14" spans="1:14" s="10" customFormat="1" ht="31.5" customHeight="1" hidden="1">
      <c r="A14" s="68">
        <v>0</v>
      </c>
      <c r="B14" s="69">
        <v>0</v>
      </c>
      <c r="C14" s="69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8"/>
    </row>
    <row r="15" spans="1:14" s="10" customFormat="1" ht="21" customHeight="1" hidden="1">
      <c r="A15" s="59"/>
      <c r="B15" s="60"/>
      <c r="C15" s="60"/>
      <c r="D15" s="131"/>
      <c r="E15" s="131"/>
      <c r="F15" s="131"/>
      <c r="G15" s="131"/>
      <c r="H15" s="131"/>
      <c r="I15" s="131"/>
      <c r="J15" s="131"/>
      <c r="K15" s="131"/>
      <c r="L15" s="131"/>
      <c r="M15" s="132"/>
      <c r="N15" s="18"/>
    </row>
    <row r="16" spans="1:14" s="10" customFormat="1" ht="21.75" customHeight="1" hidden="1">
      <c r="A16" s="57">
        <f>SUM(A14:A15)</f>
        <v>0</v>
      </c>
      <c r="B16" s="58">
        <f>SUM(B14:B15)</f>
        <v>0</v>
      </c>
      <c r="C16" s="58">
        <f>SUM(C14:C15)</f>
        <v>0</v>
      </c>
      <c r="D16" s="109" t="s">
        <v>33</v>
      </c>
      <c r="E16" s="110"/>
      <c r="F16" s="110"/>
      <c r="G16" s="110"/>
      <c r="H16" s="110"/>
      <c r="I16" s="110"/>
      <c r="J16" s="110"/>
      <c r="K16" s="110"/>
      <c r="L16" s="110"/>
      <c r="M16" s="143"/>
      <c r="N16" s="18"/>
    </row>
    <row r="17" spans="1:14" s="7" customFormat="1" ht="41.25" customHeight="1" hidden="1">
      <c r="A17" s="59"/>
      <c r="B17" s="60"/>
      <c r="C17" s="60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18"/>
    </row>
    <row r="18" spans="1:14" s="7" customFormat="1" ht="43.5" customHeight="1" hidden="1" thickBot="1">
      <c r="A18" s="57">
        <f>A17</f>
        <v>0</v>
      </c>
      <c r="B18" s="58">
        <f>B17</f>
        <v>0</v>
      </c>
      <c r="C18" s="58">
        <f>C17</f>
        <v>0</v>
      </c>
      <c r="D18" s="135" t="s">
        <v>32</v>
      </c>
      <c r="E18" s="136"/>
      <c r="F18" s="136"/>
      <c r="G18" s="136"/>
      <c r="H18" s="136"/>
      <c r="I18" s="136"/>
      <c r="J18" s="136"/>
      <c r="K18" s="136"/>
      <c r="L18" s="136"/>
      <c r="M18" s="137"/>
      <c r="N18" s="18"/>
    </row>
    <row r="19" spans="1:14" s="10" customFormat="1" ht="19.5" customHeight="1" thickBot="1">
      <c r="A19" s="36">
        <f>A11+A13+A16</f>
        <v>1943.5</v>
      </c>
      <c r="B19" s="37">
        <f>B11+B13+B16</f>
        <v>0</v>
      </c>
      <c r="C19" s="37">
        <f>C11+C13+C16</f>
        <v>0</v>
      </c>
      <c r="D19" s="169" t="s">
        <v>13</v>
      </c>
      <c r="E19" s="170"/>
      <c r="F19" s="170"/>
      <c r="G19" s="170"/>
      <c r="H19" s="170"/>
      <c r="I19" s="170"/>
      <c r="J19" s="170"/>
      <c r="K19" s="170"/>
      <c r="L19" s="170"/>
      <c r="M19" s="171"/>
      <c r="N19" s="18"/>
    </row>
    <row r="20" spans="1:13" s="7" customFormat="1" ht="13.5" customHeight="1">
      <c r="A20" s="40"/>
      <c r="B20" s="40"/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2"/>
    </row>
    <row r="21" spans="1:13" s="7" customFormat="1" ht="16.5" customHeight="1">
      <c r="A21" s="40"/>
      <c r="B21" s="40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9" customFormat="1" ht="21" customHeight="1">
      <c r="A22" s="113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4" s="4" customFormat="1" ht="18" customHeight="1">
      <c r="A23" s="64"/>
      <c r="B23" s="64"/>
      <c r="C23" s="64"/>
      <c r="D23" s="6"/>
      <c r="E23" s="6"/>
      <c r="F23" s="6"/>
      <c r="G23" s="6"/>
      <c r="H23" s="6"/>
      <c r="I23" s="6"/>
      <c r="J23" s="6"/>
      <c r="K23" s="6"/>
      <c r="L23" s="6"/>
      <c r="M23" s="20"/>
      <c r="N23" s="16"/>
    </row>
    <row r="24" spans="1:14" s="4" customFormat="1" ht="30.75" customHeight="1">
      <c r="A24" s="33" t="s">
        <v>30</v>
      </c>
      <c r="B24" s="33" t="s">
        <v>34</v>
      </c>
      <c r="C24" s="33" t="s">
        <v>39</v>
      </c>
      <c r="D24" s="73" t="s">
        <v>42</v>
      </c>
      <c r="E24" s="73" t="s">
        <v>40</v>
      </c>
      <c r="F24" s="73" t="s">
        <v>41</v>
      </c>
      <c r="G24" s="21"/>
      <c r="H24" s="21"/>
      <c r="I24" s="21"/>
      <c r="J24" s="21"/>
      <c r="K24" s="21"/>
      <c r="L24" s="21"/>
      <c r="M24" s="43" t="s">
        <v>1</v>
      </c>
      <c r="N24" s="16"/>
    </row>
    <row r="25" spans="1:14" s="4" customFormat="1" ht="19.5" customHeight="1" hidden="1">
      <c r="A25" s="112" t="s">
        <v>37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6"/>
    </row>
    <row r="26" spans="1:14" s="7" customFormat="1" ht="21.75" customHeight="1" hidden="1">
      <c r="A26" s="56">
        <v>0</v>
      </c>
      <c r="B26" s="19">
        <v>0</v>
      </c>
      <c r="C26" s="19">
        <v>0</v>
      </c>
      <c r="D26" s="74" t="s">
        <v>52</v>
      </c>
      <c r="E26" s="75" t="s">
        <v>53</v>
      </c>
      <c r="F26" s="75" t="s">
        <v>66</v>
      </c>
      <c r="G26" s="155" t="s">
        <v>62</v>
      </c>
      <c r="H26" s="156"/>
      <c r="I26" s="156"/>
      <c r="J26" s="156"/>
      <c r="K26" s="156"/>
      <c r="L26" s="156"/>
      <c r="M26" s="157"/>
      <c r="N26" s="30"/>
    </row>
    <row r="27" spans="1:14" s="7" customFormat="1" ht="23.25" customHeight="1" hidden="1">
      <c r="A27" s="56">
        <v>0</v>
      </c>
      <c r="B27" s="19">
        <v>0</v>
      </c>
      <c r="C27" s="19">
        <v>0</v>
      </c>
      <c r="D27" s="74" t="s">
        <v>52</v>
      </c>
      <c r="E27" s="75" t="s">
        <v>53</v>
      </c>
      <c r="F27" s="75" t="s">
        <v>43</v>
      </c>
      <c r="G27" s="158"/>
      <c r="H27" s="159"/>
      <c r="I27" s="159"/>
      <c r="J27" s="159"/>
      <c r="K27" s="159"/>
      <c r="L27" s="159"/>
      <c r="M27" s="160"/>
      <c r="N27" s="30"/>
    </row>
    <row r="28" spans="1:14" s="7" customFormat="1" ht="49.5" customHeight="1" hidden="1">
      <c r="A28" s="56">
        <v>0</v>
      </c>
      <c r="B28" s="19">
        <v>0</v>
      </c>
      <c r="C28" s="19">
        <v>0</v>
      </c>
      <c r="D28" s="74" t="s">
        <v>67</v>
      </c>
      <c r="E28" s="75" t="s">
        <v>68</v>
      </c>
      <c r="F28" s="75" t="s">
        <v>43</v>
      </c>
      <c r="G28" s="138" t="s">
        <v>79</v>
      </c>
      <c r="H28" s="139"/>
      <c r="I28" s="139"/>
      <c r="J28" s="139"/>
      <c r="K28" s="139"/>
      <c r="L28" s="139"/>
      <c r="M28" s="140"/>
      <c r="N28" s="30"/>
    </row>
    <row r="29" spans="1:14" s="7" customFormat="1" ht="30" customHeight="1" hidden="1">
      <c r="A29" s="56">
        <v>0</v>
      </c>
      <c r="B29" s="19">
        <v>0</v>
      </c>
      <c r="C29" s="19">
        <v>0</v>
      </c>
      <c r="D29" s="74" t="s">
        <v>59</v>
      </c>
      <c r="E29" s="75" t="s">
        <v>69</v>
      </c>
      <c r="F29" s="75" t="s">
        <v>43</v>
      </c>
      <c r="G29" s="138" t="s">
        <v>70</v>
      </c>
      <c r="H29" s="139"/>
      <c r="I29" s="139"/>
      <c r="J29" s="139"/>
      <c r="K29" s="139"/>
      <c r="L29" s="139"/>
      <c r="M29" s="140"/>
      <c r="N29" s="30"/>
    </row>
    <row r="30" spans="1:14" s="7" customFormat="1" ht="36.75" customHeight="1" hidden="1">
      <c r="A30" s="56">
        <v>0</v>
      </c>
      <c r="B30" s="19">
        <v>0</v>
      </c>
      <c r="C30" s="19">
        <v>0</v>
      </c>
      <c r="D30" s="74" t="s">
        <v>64</v>
      </c>
      <c r="E30" s="75" t="s">
        <v>71</v>
      </c>
      <c r="F30" s="75" t="s">
        <v>43</v>
      </c>
      <c r="G30" s="138" t="s">
        <v>72</v>
      </c>
      <c r="H30" s="139"/>
      <c r="I30" s="139"/>
      <c r="J30" s="139"/>
      <c r="K30" s="139"/>
      <c r="L30" s="139"/>
      <c r="M30" s="140"/>
      <c r="N30" s="30"/>
    </row>
    <row r="31" spans="1:14" s="7" customFormat="1" ht="27.75" customHeight="1" hidden="1">
      <c r="A31" s="56">
        <v>0</v>
      </c>
      <c r="B31" s="19">
        <v>0</v>
      </c>
      <c r="C31" s="19">
        <v>0</v>
      </c>
      <c r="D31" s="74" t="s">
        <v>47</v>
      </c>
      <c r="E31" s="75" t="s">
        <v>65</v>
      </c>
      <c r="F31" s="75" t="s">
        <v>60</v>
      </c>
      <c r="G31" s="138" t="s">
        <v>61</v>
      </c>
      <c r="H31" s="139"/>
      <c r="I31" s="139"/>
      <c r="J31" s="139"/>
      <c r="K31" s="139"/>
      <c r="L31" s="139"/>
      <c r="M31" s="140"/>
      <c r="N31" s="30"/>
    </row>
    <row r="32" spans="1:14" s="7" customFormat="1" ht="24" customHeight="1" hidden="1">
      <c r="A32" s="56">
        <v>0</v>
      </c>
      <c r="B32" s="19">
        <v>0</v>
      </c>
      <c r="C32" s="19">
        <v>0</v>
      </c>
      <c r="D32" s="74" t="s">
        <v>73</v>
      </c>
      <c r="E32" s="75" t="s">
        <v>74</v>
      </c>
      <c r="F32" s="75" t="s">
        <v>75</v>
      </c>
      <c r="G32" s="138" t="s">
        <v>76</v>
      </c>
      <c r="H32" s="139"/>
      <c r="I32" s="139"/>
      <c r="J32" s="139"/>
      <c r="K32" s="139"/>
      <c r="L32" s="139"/>
      <c r="M32" s="140"/>
      <c r="N32" s="30"/>
    </row>
    <row r="33" spans="1:13" s="4" customFormat="1" ht="26.25" customHeight="1" hidden="1">
      <c r="A33" s="35">
        <f>SUM(A26:A32)</f>
        <v>0</v>
      </c>
      <c r="B33" s="35">
        <f>SUM(B26:B32)</f>
        <v>0</v>
      </c>
      <c r="C33" s="35">
        <f>SUM(C26:C32)</f>
        <v>0</v>
      </c>
      <c r="D33" s="109" t="s">
        <v>37</v>
      </c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3" s="4" customFormat="1" ht="18" customHeight="1" hidden="1">
      <c r="A34" s="112" t="s">
        <v>35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</row>
    <row r="35" spans="1:13" s="62" customFormat="1" ht="37.5" customHeight="1" hidden="1">
      <c r="A35" s="56"/>
      <c r="B35" s="19">
        <v>0</v>
      </c>
      <c r="C35" s="19">
        <v>0</v>
      </c>
      <c r="D35" s="78"/>
      <c r="E35" s="79"/>
      <c r="F35" s="79"/>
      <c r="G35" s="80"/>
      <c r="H35" s="80"/>
      <c r="I35" s="80"/>
      <c r="J35" s="80"/>
      <c r="K35" s="80"/>
      <c r="L35" s="80"/>
      <c r="M35" s="81"/>
    </row>
    <row r="36" spans="1:13" s="62" customFormat="1" ht="51" customHeight="1" hidden="1">
      <c r="A36" s="56"/>
      <c r="B36" s="19">
        <v>0</v>
      </c>
      <c r="C36" s="19">
        <v>0</v>
      </c>
      <c r="D36" s="78"/>
      <c r="E36" s="79"/>
      <c r="F36" s="79"/>
      <c r="G36" s="80"/>
      <c r="H36" s="80"/>
      <c r="I36" s="80"/>
      <c r="J36" s="80"/>
      <c r="K36" s="80"/>
      <c r="L36" s="80"/>
      <c r="M36" s="81"/>
    </row>
    <row r="37" spans="1:13" s="4" customFormat="1" ht="29.25" customHeight="1" hidden="1">
      <c r="A37" s="35">
        <f>SUM(A35:A36)</f>
        <v>0</v>
      </c>
      <c r="B37" s="35">
        <f>SUM(B35:B36)</f>
        <v>0</v>
      </c>
      <c r="C37" s="35">
        <f>SUM(C35:C36)</f>
        <v>0</v>
      </c>
      <c r="D37" s="109" t="s">
        <v>36</v>
      </c>
      <c r="E37" s="110"/>
      <c r="F37" s="110"/>
      <c r="G37" s="110"/>
      <c r="H37" s="110"/>
      <c r="I37" s="110"/>
      <c r="J37" s="110"/>
      <c r="K37" s="110"/>
      <c r="L37" s="110"/>
      <c r="M37" s="111"/>
    </row>
    <row r="38" spans="1:13" s="4" customFormat="1" ht="18" customHeight="1">
      <c r="A38" s="112" t="s">
        <v>11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4" s="4" customFormat="1" ht="34.5" customHeight="1">
      <c r="A39" s="56">
        <v>-10</v>
      </c>
      <c r="B39" s="19">
        <v>0</v>
      </c>
      <c r="C39" s="19">
        <v>0</v>
      </c>
      <c r="D39" s="74" t="s">
        <v>52</v>
      </c>
      <c r="E39" s="75" t="s">
        <v>53</v>
      </c>
      <c r="F39" s="75" t="s">
        <v>66</v>
      </c>
      <c r="G39" s="138" t="s">
        <v>62</v>
      </c>
      <c r="H39" s="139"/>
      <c r="I39" s="139"/>
      <c r="J39" s="139"/>
      <c r="K39" s="139"/>
      <c r="L39" s="139"/>
      <c r="M39" s="140"/>
      <c r="N39" s="61"/>
    </row>
    <row r="40" spans="1:14" s="4" customFormat="1" ht="37.5" customHeight="1">
      <c r="A40" s="56">
        <v>10</v>
      </c>
      <c r="B40" s="19">
        <v>0</v>
      </c>
      <c r="C40" s="19">
        <v>0</v>
      </c>
      <c r="D40" s="74" t="s">
        <v>49</v>
      </c>
      <c r="E40" s="75" t="s">
        <v>51</v>
      </c>
      <c r="F40" s="75" t="s">
        <v>50</v>
      </c>
      <c r="G40" s="138" t="s">
        <v>87</v>
      </c>
      <c r="H40" s="139"/>
      <c r="I40" s="139"/>
      <c r="J40" s="139"/>
      <c r="K40" s="139"/>
      <c r="L40" s="139"/>
      <c r="M40" s="140"/>
      <c r="N40" s="61"/>
    </row>
    <row r="41" spans="1:14" s="4" customFormat="1" ht="66" customHeight="1">
      <c r="A41" s="56">
        <f>170.57356+99.5</f>
        <v>270.07356</v>
      </c>
      <c r="B41" s="19">
        <v>0</v>
      </c>
      <c r="C41" s="19">
        <v>0</v>
      </c>
      <c r="D41" s="74" t="s">
        <v>46</v>
      </c>
      <c r="E41" s="75" t="s">
        <v>77</v>
      </c>
      <c r="F41" s="75" t="s">
        <v>43</v>
      </c>
      <c r="G41" s="138" t="s">
        <v>88</v>
      </c>
      <c r="H41" s="139"/>
      <c r="I41" s="139"/>
      <c r="J41" s="139"/>
      <c r="K41" s="139"/>
      <c r="L41" s="139"/>
      <c r="M41" s="140"/>
      <c r="N41" s="61"/>
    </row>
    <row r="42" spans="1:14" s="4" customFormat="1" ht="29.25" customHeight="1">
      <c r="A42" s="56">
        <v>28.1</v>
      </c>
      <c r="B42" s="19">
        <v>0</v>
      </c>
      <c r="C42" s="19">
        <v>0</v>
      </c>
      <c r="D42" s="74" t="s">
        <v>54</v>
      </c>
      <c r="E42" s="75" t="s">
        <v>91</v>
      </c>
      <c r="F42" s="75" t="s">
        <v>43</v>
      </c>
      <c r="G42" s="138" t="s">
        <v>92</v>
      </c>
      <c r="H42" s="139"/>
      <c r="I42" s="139"/>
      <c r="J42" s="139"/>
      <c r="K42" s="139"/>
      <c r="L42" s="139"/>
      <c r="M42" s="140"/>
      <c r="N42" s="61"/>
    </row>
    <row r="43" spans="1:14" s="4" customFormat="1" ht="38.25" customHeight="1">
      <c r="A43" s="56">
        <v>272.32644</v>
      </c>
      <c r="B43" s="19">
        <v>0</v>
      </c>
      <c r="C43" s="19">
        <v>0</v>
      </c>
      <c r="D43" s="74" t="s">
        <v>54</v>
      </c>
      <c r="E43" s="75" t="s">
        <v>58</v>
      </c>
      <c r="F43" s="75" t="s">
        <v>43</v>
      </c>
      <c r="G43" s="138" t="s">
        <v>89</v>
      </c>
      <c r="H43" s="139"/>
      <c r="I43" s="139"/>
      <c r="J43" s="139"/>
      <c r="K43" s="139"/>
      <c r="L43" s="139"/>
      <c r="M43" s="140"/>
      <c r="N43" s="61"/>
    </row>
    <row r="44" spans="1:14" s="4" customFormat="1" ht="38.25" customHeight="1">
      <c r="A44" s="56">
        <f>-647.55649-211.94351</f>
        <v>-859.5</v>
      </c>
      <c r="B44" s="19">
        <v>0</v>
      </c>
      <c r="C44" s="19">
        <v>0</v>
      </c>
      <c r="D44" s="74" t="s">
        <v>47</v>
      </c>
      <c r="E44" s="75" t="s">
        <v>57</v>
      </c>
      <c r="F44" s="75" t="s">
        <v>60</v>
      </c>
      <c r="G44" s="138" t="s">
        <v>61</v>
      </c>
      <c r="H44" s="139"/>
      <c r="I44" s="139"/>
      <c r="J44" s="139"/>
      <c r="K44" s="139"/>
      <c r="L44" s="139"/>
      <c r="M44" s="140"/>
      <c r="N44" s="61"/>
    </row>
    <row r="45" spans="1:14" s="4" customFormat="1" ht="22.5" customHeight="1">
      <c r="A45" s="56">
        <f>-300+81</f>
        <v>-219</v>
      </c>
      <c r="B45" s="19">
        <v>0</v>
      </c>
      <c r="C45" s="19">
        <v>0</v>
      </c>
      <c r="D45" s="74" t="s">
        <v>47</v>
      </c>
      <c r="E45" s="75" t="s">
        <v>65</v>
      </c>
      <c r="F45" s="75" t="s">
        <v>43</v>
      </c>
      <c r="G45" s="138" t="s">
        <v>63</v>
      </c>
      <c r="H45" s="139"/>
      <c r="I45" s="139"/>
      <c r="J45" s="139"/>
      <c r="K45" s="139"/>
      <c r="L45" s="139"/>
      <c r="M45" s="140"/>
      <c r="N45" s="61"/>
    </row>
    <row r="46" spans="1:14" s="4" customFormat="1" ht="47.25" customHeight="1">
      <c r="A46" s="56">
        <v>508</v>
      </c>
      <c r="B46" s="19">
        <v>0</v>
      </c>
      <c r="C46" s="19">
        <v>0</v>
      </c>
      <c r="D46" s="74" t="s">
        <v>48</v>
      </c>
      <c r="E46" s="75" t="s">
        <v>95</v>
      </c>
      <c r="F46" s="75" t="s">
        <v>93</v>
      </c>
      <c r="G46" s="138" t="s">
        <v>90</v>
      </c>
      <c r="H46" s="139"/>
      <c r="I46" s="139"/>
      <c r="J46" s="139"/>
      <c r="K46" s="139"/>
      <c r="L46" s="139"/>
      <c r="M46" s="140"/>
      <c r="N46" s="61"/>
    </row>
    <row r="47" spans="1:13" s="4" customFormat="1" ht="23.25" customHeight="1">
      <c r="A47" s="35">
        <f>SUM(A39:A46)</f>
        <v>0</v>
      </c>
      <c r="B47" s="35">
        <f>SUM(B45:B46)</f>
        <v>0</v>
      </c>
      <c r="C47" s="35">
        <f>SUM(C45:C46)</f>
        <v>0</v>
      </c>
      <c r="D47" s="164" t="s">
        <v>27</v>
      </c>
      <c r="E47" s="164"/>
      <c r="F47" s="164"/>
      <c r="G47" s="164"/>
      <c r="H47" s="164"/>
      <c r="I47" s="164"/>
      <c r="J47" s="164"/>
      <c r="K47" s="164"/>
      <c r="L47" s="164"/>
      <c r="M47" s="165"/>
    </row>
    <row r="48" spans="1:13" s="4" customFormat="1" ht="18" customHeight="1">
      <c r="A48" s="112" t="s">
        <v>85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 s="10" customFormat="1" ht="131.25" customHeight="1">
      <c r="A49" s="56">
        <f>-538.3-162.6</f>
        <v>-700.9</v>
      </c>
      <c r="B49" s="19">
        <v>0</v>
      </c>
      <c r="C49" s="19">
        <v>0</v>
      </c>
      <c r="D49" s="74" t="s">
        <v>47</v>
      </c>
      <c r="E49" s="75" t="s">
        <v>84</v>
      </c>
      <c r="F49" s="75">
        <v>110</v>
      </c>
      <c r="G49" s="138" t="s">
        <v>86</v>
      </c>
      <c r="H49" s="139"/>
      <c r="I49" s="139"/>
      <c r="J49" s="139"/>
      <c r="K49" s="139"/>
      <c r="L49" s="139"/>
      <c r="M49" s="140"/>
    </row>
    <row r="50" spans="1:13" s="10" customFormat="1" ht="33" customHeight="1">
      <c r="A50" s="56">
        <v>-83.1</v>
      </c>
      <c r="B50" s="19">
        <v>0</v>
      </c>
      <c r="C50" s="19">
        <v>0</v>
      </c>
      <c r="D50" s="74" t="s">
        <v>47</v>
      </c>
      <c r="E50" s="75" t="s">
        <v>57</v>
      </c>
      <c r="F50" s="75" t="s">
        <v>60</v>
      </c>
      <c r="G50" s="138" t="s">
        <v>61</v>
      </c>
      <c r="H50" s="139"/>
      <c r="I50" s="139"/>
      <c r="J50" s="139"/>
      <c r="K50" s="139"/>
      <c r="L50" s="139"/>
      <c r="M50" s="140"/>
    </row>
    <row r="51" spans="1:13" s="4" customFormat="1" ht="24.75" customHeight="1" thickBot="1">
      <c r="A51" s="35">
        <f>SUM(A49:A50)</f>
        <v>-784</v>
      </c>
      <c r="B51" s="35">
        <f>SUM(B49:B50)</f>
        <v>0</v>
      </c>
      <c r="C51" s="35">
        <f>SUM(C49:C50)</f>
        <v>0</v>
      </c>
      <c r="D51" s="147" t="s">
        <v>78</v>
      </c>
      <c r="E51" s="147"/>
      <c r="F51" s="147"/>
      <c r="G51" s="147"/>
      <c r="H51" s="147"/>
      <c r="I51" s="147"/>
      <c r="J51" s="147"/>
      <c r="K51" s="147"/>
      <c r="L51" s="147"/>
      <c r="M51" s="148"/>
    </row>
    <row r="52" spans="1:13" s="13" customFormat="1" ht="24" customHeight="1" thickBot="1">
      <c r="A52" s="63">
        <f>A47+A51</f>
        <v>-784</v>
      </c>
      <c r="B52" s="63">
        <f>B47+B51</f>
        <v>0</v>
      </c>
      <c r="C52" s="63">
        <f>C47+C51</f>
        <v>0</v>
      </c>
      <c r="D52" s="144" t="s">
        <v>10</v>
      </c>
      <c r="E52" s="145"/>
      <c r="F52" s="145"/>
      <c r="G52" s="145"/>
      <c r="H52" s="145"/>
      <c r="I52" s="145"/>
      <c r="J52" s="145"/>
      <c r="K52" s="145"/>
      <c r="L52" s="145"/>
      <c r="M52" s="146"/>
    </row>
    <row r="53" spans="1:13" s="8" customFormat="1" ht="16.5" customHeight="1">
      <c r="A53" s="11"/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14" customFormat="1" ht="17.25" customHeight="1">
      <c r="A54" s="113" t="s">
        <v>29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s="14" customFormat="1" ht="17.25" customHeight="1">
      <c r="A55" s="44" t="s">
        <v>1</v>
      </c>
      <c r="B55" s="44"/>
      <c r="C55" s="44"/>
      <c r="D55" s="45"/>
      <c r="E55" s="45"/>
      <c r="F55" s="45"/>
      <c r="G55" s="45"/>
      <c r="H55" s="45"/>
      <c r="I55" s="45"/>
      <c r="J55" s="45"/>
      <c r="K55" s="46" t="s">
        <v>31</v>
      </c>
      <c r="L55" s="46" t="s">
        <v>38</v>
      </c>
      <c r="M55" s="46" t="s">
        <v>44</v>
      </c>
    </row>
    <row r="56" spans="1:14" s="13" customFormat="1" ht="12.75" customHeight="1">
      <c r="A56" s="123" t="s">
        <v>14</v>
      </c>
      <c r="B56" s="124"/>
      <c r="C56" s="125"/>
      <c r="D56" s="123" t="s">
        <v>15</v>
      </c>
      <c r="E56" s="124"/>
      <c r="F56" s="124"/>
      <c r="G56" s="124"/>
      <c r="H56" s="124"/>
      <c r="I56" s="124"/>
      <c r="J56" s="125"/>
      <c r="K56" s="89" t="s">
        <v>25</v>
      </c>
      <c r="L56" s="89" t="s">
        <v>25</v>
      </c>
      <c r="M56" s="89" t="s">
        <v>25</v>
      </c>
      <c r="N56" s="22"/>
    </row>
    <row r="57" spans="1:14" s="13" customFormat="1" ht="16.5" customHeight="1">
      <c r="A57" s="126"/>
      <c r="B57" s="127"/>
      <c r="C57" s="128"/>
      <c r="D57" s="126"/>
      <c r="E57" s="127"/>
      <c r="F57" s="127"/>
      <c r="G57" s="127"/>
      <c r="H57" s="127"/>
      <c r="I57" s="127"/>
      <c r="J57" s="128"/>
      <c r="K57" s="90"/>
      <c r="L57" s="90"/>
      <c r="M57" s="90"/>
      <c r="N57" s="22"/>
    </row>
    <row r="58" spans="1:14" s="24" customFormat="1" ht="28.5" customHeight="1">
      <c r="A58" s="152" t="s">
        <v>16</v>
      </c>
      <c r="B58" s="153"/>
      <c r="C58" s="154"/>
      <c r="D58" s="94" t="s">
        <v>17</v>
      </c>
      <c r="E58" s="95"/>
      <c r="F58" s="95"/>
      <c r="G58" s="95"/>
      <c r="H58" s="95"/>
      <c r="I58" s="95"/>
      <c r="J58" s="96"/>
      <c r="K58" s="47">
        <f>K60+K63</f>
        <v>-2727.5</v>
      </c>
      <c r="L58" s="47">
        <f>L60+L63</f>
        <v>0</v>
      </c>
      <c r="M58" s="47">
        <f>M60+M63</f>
        <v>0</v>
      </c>
      <c r="N58" s="23"/>
    </row>
    <row r="59" spans="1:14" s="26" customFormat="1" ht="15" customHeight="1">
      <c r="A59" s="161" t="s">
        <v>18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3"/>
      <c r="N59" s="25"/>
    </row>
    <row r="60" spans="1:14" s="28" customFormat="1" ht="35.25" customHeight="1" hidden="1">
      <c r="A60" s="120" t="s">
        <v>19</v>
      </c>
      <c r="B60" s="87"/>
      <c r="C60" s="87"/>
      <c r="D60" s="121" t="s">
        <v>20</v>
      </c>
      <c r="E60" s="122"/>
      <c r="F60" s="122"/>
      <c r="G60" s="122"/>
      <c r="H60" s="122"/>
      <c r="I60" s="122"/>
      <c r="J60" s="122"/>
      <c r="K60" s="48">
        <f>K61</f>
        <v>0</v>
      </c>
      <c r="L60" s="48">
        <f>L61+L62</f>
        <v>0</v>
      </c>
      <c r="M60" s="48">
        <f>M61+M62</f>
        <v>0</v>
      </c>
      <c r="N60" s="27"/>
    </row>
    <row r="61" spans="1:14" s="14" customFormat="1" ht="32.25" customHeight="1" hidden="1">
      <c r="A61" s="86" t="s">
        <v>21</v>
      </c>
      <c r="B61" s="87"/>
      <c r="C61" s="87"/>
      <c r="D61" s="84" t="s">
        <v>22</v>
      </c>
      <c r="E61" s="85"/>
      <c r="F61" s="85"/>
      <c r="G61" s="85"/>
      <c r="H61" s="85"/>
      <c r="I61" s="85"/>
      <c r="J61" s="85"/>
      <c r="K61" s="49">
        <v>0</v>
      </c>
      <c r="L61" s="49">
        <v>0</v>
      </c>
      <c r="M61" s="49">
        <v>0</v>
      </c>
      <c r="N61" s="29"/>
    </row>
    <row r="62" spans="1:14" s="14" customFormat="1" ht="51" customHeight="1" hidden="1">
      <c r="A62" s="86" t="s">
        <v>23</v>
      </c>
      <c r="B62" s="87"/>
      <c r="C62" s="87"/>
      <c r="D62" s="84" t="s">
        <v>24</v>
      </c>
      <c r="E62" s="85"/>
      <c r="F62" s="85"/>
      <c r="G62" s="85"/>
      <c r="H62" s="85"/>
      <c r="I62" s="85"/>
      <c r="J62" s="85"/>
      <c r="K62" s="49">
        <v>0</v>
      </c>
      <c r="L62" s="49">
        <v>0</v>
      </c>
      <c r="M62" s="49">
        <v>0</v>
      </c>
      <c r="N62" s="29"/>
    </row>
    <row r="63" spans="1:14" s="28" customFormat="1" ht="33" customHeight="1">
      <c r="A63" s="91" t="s">
        <v>9</v>
      </c>
      <c r="B63" s="92"/>
      <c r="C63" s="93"/>
      <c r="D63" s="117" t="s">
        <v>4</v>
      </c>
      <c r="E63" s="118"/>
      <c r="F63" s="118"/>
      <c r="G63" s="118"/>
      <c r="H63" s="118"/>
      <c r="I63" s="118"/>
      <c r="J63" s="119"/>
      <c r="K63" s="48">
        <f>K64+K65</f>
        <v>-2727.5</v>
      </c>
      <c r="L63" s="48">
        <f>L64+L65</f>
        <v>0</v>
      </c>
      <c r="M63" s="48">
        <f>M64+M65</f>
        <v>0</v>
      </c>
      <c r="N63" s="27"/>
    </row>
    <row r="64" spans="1:14" s="14" customFormat="1" ht="32.25" customHeight="1">
      <c r="A64" s="97" t="s">
        <v>5</v>
      </c>
      <c r="B64" s="98"/>
      <c r="C64" s="99"/>
      <c r="D64" s="114" t="s">
        <v>6</v>
      </c>
      <c r="E64" s="115"/>
      <c r="F64" s="115"/>
      <c r="G64" s="115"/>
      <c r="H64" s="115"/>
      <c r="I64" s="115"/>
      <c r="J64" s="116"/>
      <c r="K64" s="50">
        <f>0-(A19+K60)</f>
        <v>-1943.5</v>
      </c>
      <c r="L64" s="50">
        <f>0-B19</f>
        <v>0</v>
      </c>
      <c r="M64" s="50">
        <f>0-C19</f>
        <v>0</v>
      </c>
      <c r="N64" s="29"/>
    </row>
    <row r="65" spans="1:14" s="14" customFormat="1" ht="33" customHeight="1">
      <c r="A65" s="97" t="s">
        <v>7</v>
      </c>
      <c r="B65" s="98"/>
      <c r="C65" s="99"/>
      <c r="D65" s="100" t="s">
        <v>8</v>
      </c>
      <c r="E65" s="101"/>
      <c r="F65" s="101"/>
      <c r="G65" s="101"/>
      <c r="H65" s="101"/>
      <c r="I65" s="101"/>
      <c r="J65" s="102"/>
      <c r="K65" s="51">
        <f>A52</f>
        <v>-784</v>
      </c>
      <c r="L65" s="51">
        <f>B52</f>
        <v>0</v>
      </c>
      <c r="M65" s="51">
        <f>C52</f>
        <v>0</v>
      </c>
      <c r="N65" s="29"/>
    </row>
    <row r="66" spans="1:13" ht="42.75" customHeight="1">
      <c r="A66" s="104" t="s">
        <v>94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ht="15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s="5" customFormat="1" ht="15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1:13" s="5" customFormat="1" ht="15.75" customHeight="1">
      <c r="A69" s="105" t="s">
        <v>55</v>
      </c>
      <c r="B69" s="105"/>
      <c r="C69" s="105"/>
      <c r="D69" s="105"/>
      <c r="E69" s="82"/>
      <c r="F69" s="53"/>
      <c r="G69" s="53"/>
      <c r="H69" s="53"/>
      <c r="I69" s="103"/>
      <c r="J69" s="103"/>
      <c r="K69" s="103"/>
      <c r="L69" s="103"/>
      <c r="M69" s="103"/>
    </row>
    <row r="70" spans="1:13" s="5" customFormat="1" ht="15.75">
      <c r="A70" s="105"/>
      <c r="B70" s="105"/>
      <c r="C70" s="105"/>
      <c r="D70" s="105"/>
      <c r="E70" s="82"/>
      <c r="F70" s="53"/>
      <c r="G70" s="53"/>
      <c r="H70" s="53"/>
      <c r="I70" s="103" t="s">
        <v>56</v>
      </c>
      <c r="J70" s="103"/>
      <c r="K70" s="103"/>
      <c r="L70" s="103"/>
      <c r="M70" s="103"/>
    </row>
    <row r="71" spans="1:13" s="5" customFormat="1" ht="15.75">
      <c r="A71" s="52"/>
      <c r="B71" s="52"/>
      <c r="C71" s="52"/>
      <c r="D71" s="52"/>
      <c r="E71" s="52"/>
      <c r="F71" s="53"/>
      <c r="G71" s="53"/>
      <c r="H71" s="53"/>
      <c r="I71" s="53"/>
      <c r="J71" s="53"/>
      <c r="K71" s="53"/>
      <c r="L71" s="53"/>
      <c r="M71" s="53"/>
    </row>
    <row r="72" spans="1:13" s="5" customFormat="1" ht="15">
      <c r="A72" s="88" t="s">
        <v>26</v>
      </c>
      <c r="B72" s="88"/>
      <c r="C72" s="88"/>
      <c r="D72" s="88"/>
      <c r="E72" s="88"/>
      <c r="F72" s="54"/>
      <c r="G72" s="54"/>
      <c r="H72" s="54"/>
      <c r="I72" s="54"/>
      <c r="J72" s="54"/>
      <c r="K72" s="54"/>
      <c r="L72" s="54"/>
      <c r="M72" s="54"/>
    </row>
    <row r="73" spans="1:13" s="5" customFormat="1" ht="15">
      <c r="A73" s="55"/>
      <c r="B73" s="55"/>
      <c r="C73" s="55"/>
      <c r="D73" s="54"/>
      <c r="E73" s="54"/>
      <c r="F73" s="54"/>
      <c r="G73" s="54"/>
      <c r="H73" s="54"/>
      <c r="I73" s="54"/>
      <c r="J73" s="54"/>
      <c r="K73" s="54"/>
      <c r="L73" s="54"/>
      <c r="M73" s="54"/>
    </row>
  </sheetData>
  <sheetProtection/>
  <mergeCells count="69">
    <mergeCell ref="D47:M47"/>
    <mergeCell ref="G46:M46"/>
    <mergeCell ref="G42:M42"/>
    <mergeCell ref="D9:M9"/>
    <mergeCell ref="G49:M49"/>
    <mergeCell ref="D10:M10"/>
    <mergeCell ref="D11:M11"/>
    <mergeCell ref="D19:M19"/>
    <mergeCell ref="A22:M22"/>
    <mergeCell ref="G44:M44"/>
    <mergeCell ref="D52:M52"/>
    <mergeCell ref="D51:M51"/>
    <mergeCell ref="G50:M50"/>
    <mergeCell ref="D13:M13"/>
    <mergeCell ref="A69:D70"/>
    <mergeCell ref="A58:C58"/>
    <mergeCell ref="G26:M27"/>
    <mergeCell ref="G29:M29"/>
    <mergeCell ref="A59:M59"/>
    <mergeCell ref="A56:C57"/>
    <mergeCell ref="G45:M45"/>
    <mergeCell ref="G40:M40"/>
    <mergeCell ref="G41:M41"/>
    <mergeCell ref="G32:M32"/>
    <mergeCell ref="A34:M34"/>
    <mergeCell ref="G43:M43"/>
    <mergeCell ref="A38:M38"/>
    <mergeCell ref="G39:M39"/>
    <mergeCell ref="G28:M28"/>
    <mergeCell ref="D14:M14"/>
    <mergeCell ref="G31:M31"/>
    <mergeCell ref="D33:M33"/>
    <mergeCell ref="D16:M16"/>
    <mergeCell ref="G30:M30"/>
    <mergeCell ref="A1:M1"/>
    <mergeCell ref="A2:M2"/>
    <mergeCell ref="A3:M4"/>
    <mergeCell ref="A6:M6"/>
    <mergeCell ref="A25:M25"/>
    <mergeCell ref="D15:M15"/>
    <mergeCell ref="D17:M17"/>
    <mergeCell ref="D18:M18"/>
    <mergeCell ref="D63:J63"/>
    <mergeCell ref="D61:J61"/>
    <mergeCell ref="A60:C60"/>
    <mergeCell ref="D60:J60"/>
    <mergeCell ref="D56:J57"/>
    <mergeCell ref="K56:K57"/>
    <mergeCell ref="A61:C61"/>
    <mergeCell ref="I70:M70"/>
    <mergeCell ref="A66:M66"/>
    <mergeCell ref="I69:M69"/>
    <mergeCell ref="A68:M68"/>
    <mergeCell ref="D12:M12"/>
    <mergeCell ref="D37:M37"/>
    <mergeCell ref="A48:M48"/>
    <mergeCell ref="A54:M54"/>
    <mergeCell ref="A64:C64"/>
    <mergeCell ref="D64:J64"/>
    <mergeCell ref="A67:M67"/>
    <mergeCell ref="D62:J62"/>
    <mergeCell ref="A62:C62"/>
    <mergeCell ref="A72:E72"/>
    <mergeCell ref="L56:L57"/>
    <mergeCell ref="M56:M57"/>
    <mergeCell ref="A63:C63"/>
    <mergeCell ref="D58:J58"/>
    <mergeCell ref="A65:C65"/>
    <mergeCell ref="D65:J65"/>
  </mergeCells>
  <printOptions/>
  <pageMargins left="0.984251968503937" right="0.4724409448818898" top="0.3937007874015748" bottom="0.3937007874015748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2022-11-23T08:52:13Z</cp:lastPrinted>
  <dcterms:created xsi:type="dcterms:W3CDTF">1996-10-08T23:32:33Z</dcterms:created>
  <dcterms:modified xsi:type="dcterms:W3CDTF">2022-12-16T08:28:11Z</dcterms:modified>
  <cp:category/>
  <cp:version/>
  <cp:contentType/>
  <cp:contentStatus/>
</cp:coreProperties>
</file>