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221" windowWidth="20160" windowHeight="1176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<sst xmlns="http://schemas.openxmlformats.org/spreadsheetml/2006/main" count="42" uniqueCount="42">
  <si>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</si>
  <si>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</si>
  <si>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</si>
  <si>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</si>
  <si>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</si>
  <si>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</si>
  <si>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</si>
  <si>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</si>
  <si>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</si>
  <si>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</si>
  <si>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</si>
  <si>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</si>
  <si>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</si>
  <si>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</si>
  <si>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</si>
  <si>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</si>
  <si>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</si>
  <si>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</si>
  <si>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</si>
  <si>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</si>
  <si>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</si>
  <si>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</si>
  <si>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</si>
  <si>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</si>
  <si>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</si>
  <si>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</si>
  <si>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</si>
  <si>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</si>
  <si>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</si>
  <si>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</si>
  <si>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</si>
  <si>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Доходы от возврата остатков межбюджетных трансфертов</t>
  </si>
  <si>
    <t>Факт 2021 г.</t>
  </si>
  <si>
    <t>План 2022 г.</t>
  </si>
  <si>
    <t>к плану 2022 г.</t>
  </si>
  <si>
    <t>структура факт 2022</t>
  </si>
  <si>
    <t>Исполнение доходной части бюджета муниципального образования Гостицкое сельское поселение Сланцевского муниципального района Ленинградской области на 01.10.2022 г.</t>
  </si>
  <si>
    <t>Факт 9 мес.   2021 г.</t>
  </si>
  <si>
    <t>План 9 мес. 2022 г.</t>
  </si>
  <si>
    <t>Факт 9 мес. 2022 г.</t>
  </si>
  <si>
    <t>к плану       9 мес.    2022 г.</t>
  </si>
  <si>
    <t>к факту      9 мес.  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</si>
</sst>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9.5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2" fontId="12" fillId="0" borderId="0" xfId="0" applyNumberFormat="1" applyFont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3" fontId="17" fillId="0" borderId="15" xfId="0" applyNumberFormat="1" applyFont="1" applyBorder="1" applyAlignment="1">
      <alignment horizontal="lef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7" fillId="0" borderId="13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18" fillId="0" borderId="16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/>
    </xf>
    <xf numFmtId="178" fontId="12" fillId="0" borderId="18" xfId="0" applyNumberFormat="1" applyFont="1" applyFill="1" applyBorder="1" applyAlignment="1">
      <alignment horizontal="right" vertical="center" wrapText="1"/>
    </xf>
    <xf numFmtId="178" fontId="17" fillId="0" borderId="18" xfId="0" applyNumberFormat="1" applyFont="1" applyFill="1" applyBorder="1" applyAlignment="1">
      <alignment horizontal="right" vertical="center" wrapText="1"/>
    </xf>
    <xf numFmtId="178" fontId="18" fillId="0" borderId="18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9" fillId="0" borderId="2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21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left" vertical="center"/>
    </xf>
    <xf numFmtId="178" fontId="12" fillId="0" borderId="23" xfId="0" applyNumberFormat="1" applyFont="1" applyFill="1" applyBorder="1" applyAlignment="1">
      <alignment horizontal="right" vertical="center" wrapText="1"/>
    </xf>
    <xf numFmtId="178" fontId="17" fillId="0" borderId="23" xfId="0" applyNumberFormat="1" applyFont="1" applyFill="1" applyBorder="1" applyAlignment="1">
      <alignment horizontal="right" vertical="center" wrapText="1"/>
    </xf>
    <xf numFmtId="178" fontId="18" fillId="0" borderId="24" xfId="0" applyNumberFormat="1" applyFont="1" applyFill="1" applyBorder="1" applyAlignment="1">
      <alignment horizontal="right" vertical="center" wrapText="1"/>
    </xf>
    <xf numFmtId="178" fontId="18" fillId="0" borderId="25" xfId="0" applyNumberFormat="1" applyFont="1" applyFill="1" applyBorder="1" applyAlignment="1">
      <alignment horizontal="right" vertical="center" wrapText="1"/>
    </xf>
    <xf numFmtId="178" fontId="18" fillId="0" borderId="26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/>
    </xf>
    <xf numFmtId="178" fontId="12" fillId="0" borderId="28" xfId="0" applyNumberFormat="1" applyFont="1" applyFill="1" applyBorder="1" applyAlignment="1">
      <alignment horizontal="right" vertical="center" wrapText="1"/>
    </xf>
    <xf numFmtId="178" fontId="17" fillId="0" borderId="28" xfId="0" applyNumberFormat="1" applyFont="1" applyFill="1" applyBorder="1" applyAlignment="1">
      <alignment horizontal="right"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178" fontId="18" fillId="0" borderId="2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Border="1" applyAlignment="1">
      <alignment horizontal="left" vertical="center"/>
    </xf>
    <xf numFmtId="178" fontId="12" fillId="0" borderId="31" xfId="0" applyNumberFormat="1" applyFont="1" applyFill="1" applyBorder="1" applyAlignment="1">
      <alignment horizontal="right" vertical="center" wrapText="1"/>
    </xf>
    <xf numFmtId="178" fontId="17" fillId="0" borderId="31" xfId="0" applyNumberFormat="1" applyFont="1" applyFill="1" applyBorder="1" applyAlignment="1">
      <alignment horizontal="right" vertical="center" wrapText="1"/>
    </xf>
    <xf numFmtId="178" fontId="18" fillId="0" borderId="31" xfId="0" applyNumberFormat="1" applyFont="1" applyFill="1" applyBorder="1" applyAlignment="1">
      <alignment horizontal="right" vertical="center" wrapText="1"/>
    </xf>
    <xf numFmtId="178" fontId="18" fillId="0" borderId="32" xfId="0" applyNumberFormat="1" applyFont="1" applyFill="1" applyBorder="1" applyAlignment="1">
      <alignment horizontal="right" vertical="center" wrapText="1"/>
    </xf>
    <xf numFmtId="178" fontId="21" fillId="33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9:11" ht="12.75">
      <c r="I1" s="58" t="s">
        <v>23</v>
      </c>
      <c r="J1" s="59"/>
      <c r="K1" s="59"/>
    </row>
    <row r="2" spans="1:11" s="1" customFormat="1" ht="36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K2" s="5"/>
    </row>
    <row r="3" spans="1:11" ht="15.75">
      <c r="A3" s="18"/>
      <c r="B3" s="6"/>
      <c r="C3" s="6"/>
      <c r="D3" s="6"/>
      <c r="E3" s="6"/>
      <c r="F3" s="6"/>
      <c r="G3" s="6"/>
      <c r="H3" s="6"/>
      <c r="I3" s="6"/>
      <c r="J3" s="7"/>
      <c r="K3" s="8"/>
    </row>
    <row r="4" spans="1:11" ht="15" customHeight="1" thickBot="1">
      <c r="A4" s="19"/>
      <c r="B4" s="8"/>
      <c r="C4" s="8"/>
      <c r="D4" s="9"/>
      <c r="E4" s="9"/>
      <c r="F4" s="9"/>
      <c r="G4" s="9"/>
      <c r="H4" s="9" t="s">
        <v>12</v>
      </c>
      <c r="I4" s="10" t="s">
        <v>22</v>
      </c>
      <c r="J4" s="11"/>
      <c r="K4" s="8"/>
    </row>
    <row r="5" spans="1:11" ht="21" customHeight="1">
      <c r="A5" s="60" t="s">
        <v>0</v>
      </c>
      <c r="B5" s="62" t="s">
        <v>32</v>
      </c>
      <c r="C5" s="62" t="s">
        <v>37</v>
      </c>
      <c r="D5" s="62" t="s">
        <v>33</v>
      </c>
      <c r="E5" s="62" t="s">
        <v>38</v>
      </c>
      <c r="F5" s="62" t="s">
        <v>39</v>
      </c>
      <c r="G5" s="67" t="s">
        <v>10</v>
      </c>
      <c r="H5" s="68"/>
      <c r="I5" s="69"/>
      <c r="J5" s="65" t="s">
        <v>35</v>
      </c>
      <c r="K5" s="66"/>
    </row>
    <row r="6" spans="1:11" ht="33.75" customHeight="1">
      <c r="A6" s="61"/>
      <c r="B6" s="63"/>
      <c r="C6" s="64"/>
      <c r="D6" s="64"/>
      <c r="E6" s="64"/>
      <c r="F6" s="64"/>
      <c r="G6" s="20" t="s">
        <v>34</v>
      </c>
      <c r="H6" s="21" t="s">
        <v>40</v>
      </c>
      <c r="I6" s="22" t="s">
        <v>41</v>
      </c>
      <c r="J6" s="12" t="s">
        <v>18</v>
      </c>
      <c r="K6" s="13" t="s">
        <v>19</v>
      </c>
    </row>
    <row r="7" spans="1:11" ht="14.25" customHeight="1">
      <c r="A7" s="23" t="s">
        <v>5</v>
      </c>
      <c r="B7" s="24">
        <v>827.9</v>
      </c>
      <c r="C7" s="25">
        <v>581.3</v>
      </c>
      <c r="D7" s="25">
        <v>905.3</v>
      </c>
      <c r="E7" s="25">
        <v>632.3</v>
      </c>
      <c r="F7" s="25">
        <v>755.6</v>
      </c>
      <c r="G7" s="26">
        <f>F7/D7*100</f>
        <v>83.46404506793328</v>
      </c>
      <c r="H7" s="26">
        <f>F7/E7*100</f>
        <v>119.50023722916339</v>
      </c>
      <c r="I7" s="27">
        <f>F7/C7*100</f>
        <v>129.9845174608636</v>
      </c>
      <c r="J7" s="14">
        <f aca="true" t="shared" si="0" ref="J7:J22">F7/$F$22*100</f>
        <v>43.28845602979089</v>
      </c>
      <c r="K7" s="14">
        <f aca="true" t="shared" si="1" ref="K7:K26">F7/$F$31*100</f>
        <v>4.08889947130032</v>
      </c>
    </row>
    <row r="8" spans="1:11" ht="15.75" customHeight="1">
      <c r="A8" s="28" t="s">
        <v>27</v>
      </c>
      <c r="B8" s="24">
        <v>432.9</v>
      </c>
      <c r="C8" s="25">
        <v>315</v>
      </c>
      <c r="D8" s="25">
        <v>417.8</v>
      </c>
      <c r="E8" s="25">
        <v>313.4</v>
      </c>
      <c r="F8" s="25">
        <v>391.4</v>
      </c>
      <c r="G8" s="26">
        <f>F8/D8*100</f>
        <v>93.68118717089516</v>
      </c>
      <c r="H8" s="26">
        <f aca="true" t="shared" si="2" ref="H8:H31">F8/E8*100</f>
        <v>124.88832163369497</v>
      </c>
      <c r="I8" s="27">
        <f aca="true" t="shared" si="3" ref="I8:I31">F8/C8*100</f>
        <v>124.25396825396824</v>
      </c>
      <c r="J8" s="14">
        <f t="shared" si="0"/>
        <v>22.42337439129189</v>
      </c>
      <c r="K8" s="14">
        <f t="shared" si="1"/>
        <v>2.1180455969652527</v>
      </c>
    </row>
    <row r="9" spans="1:11" ht="15.75" customHeight="1">
      <c r="A9" s="28" t="s">
        <v>1</v>
      </c>
      <c r="B9" s="24">
        <v>171.4</v>
      </c>
      <c r="C9" s="25">
        <v>19.9</v>
      </c>
      <c r="D9" s="25">
        <v>92</v>
      </c>
      <c r="E9" s="25">
        <v>22</v>
      </c>
      <c r="F9" s="25">
        <v>89.1</v>
      </c>
      <c r="G9" s="26">
        <f aca="true" t="shared" si="4" ref="G9:G31">F9/D9*100</f>
        <v>96.84782608695652</v>
      </c>
      <c r="H9" s="26">
        <f t="shared" si="2"/>
        <v>405</v>
      </c>
      <c r="I9" s="27">
        <f t="shared" si="3"/>
        <v>447.7386934673367</v>
      </c>
      <c r="J9" s="14">
        <f t="shared" si="0"/>
        <v>5.104554568891435</v>
      </c>
      <c r="K9" s="14">
        <f t="shared" si="1"/>
        <v>0.48216112082167617</v>
      </c>
    </row>
    <row r="10" spans="1:11" ht="17.25" customHeight="1">
      <c r="A10" s="28" t="s">
        <v>2</v>
      </c>
      <c r="B10" s="24">
        <v>147.4</v>
      </c>
      <c r="C10" s="25">
        <v>-160.6</v>
      </c>
      <c r="D10" s="25">
        <v>748.1</v>
      </c>
      <c r="E10" s="25">
        <v>308.1</v>
      </c>
      <c r="F10" s="25">
        <v>105.8</v>
      </c>
      <c r="G10" s="26">
        <f t="shared" si="4"/>
        <v>14.142494318941317</v>
      </c>
      <c r="H10" s="26">
        <f t="shared" si="2"/>
        <v>34.33950016228497</v>
      </c>
      <c r="I10" s="27">
        <f t="shared" si="3"/>
        <v>-65.87795765877958</v>
      </c>
      <c r="J10" s="14">
        <f t="shared" si="0"/>
        <v>6.061300486966485</v>
      </c>
      <c r="K10" s="14">
        <f t="shared" si="1"/>
        <v>0.5725325093482978</v>
      </c>
    </row>
    <row r="11" spans="1:11" ht="14.25" customHeight="1">
      <c r="A11" s="28" t="s">
        <v>11</v>
      </c>
      <c r="B11" s="24">
        <v>2.2</v>
      </c>
      <c r="C11" s="25">
        <v>2</v>
      </c>
      <c r="D11" s="25">
        <v>2.1</v>
      </c>
      <c r="E11" s="25">
        <v>1.5</v>
      </c>
      <c r="F11" s="25">
        <v>0.5</v>
      </c>
      <c r="G11" s="26">
        <f t="shared" si="4"/>
        <v>23.809523809523807</v>
      </c>
      <c r="H11" s="26">
        <f t="shared" si="2"/>
        <v>33.33333333333333</v>
      </c>
      <c r="I11" s="27">
        <f t="shared" si="3"/>
        <v>25</v>
      </c>
      <c r="J11" s="14">
        <f t="shared" si="0"/>
        <v>0.028645087367516472</v>
      </c>
      <c r="K11" s="14">
        <f t="shared" si="1"/>
        <v>0.002705730195407835</v>
      </c>
    </row>
    <row r="12" spans="1:11" ht="16.5" customHeight="1" hidden="1">
      <c r="A12" s="29" t="s">
        <v>16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6" t="e">
        <f t="shared" si="4"/>
        <v>#DIV/0!</v>
      </c>
      <c r="H12" s="26" t="e">
        <f t="shared" si="2"/>
        <v>#DIV/0!</v>
      </c>
      <c r="I12" s="27" t="e">
        <f t="shared" si="3"/>
        <v>#DIV/0!</v>
      </c>
      <c r="J12" s="14">
        <f t="shared" si="0"/>
        <v>0</v>
      </c>
      <c r="K12" s="14">
        <f t="shared" si="1"/>
        <v>0</v>
      </c>
    </row>
    <row r="13" spans="1:11" ht="16.5" customHeight="1">
      <c r="A13" s="28" t="s">
        <v>25</v>
      </c>
      <c r="B13" s="24">
        <v>282.5</v>
      </c>
      <c r="C13" s="25">
        <v>197.1</v>
      </c>
      <c r="D13" s="25">
        <v>353.8</v>
      </c>
      <c r="E13" s="25">
        <v>250.3</v>
      </c>
      <c r="F13" s="25">
        <v>262.1</v>
      </c>
      <c r="G13" s="26">
        <f t="shared" si="4"/>
        <v>74.08140192198984</v>
      </c>
      <c r="H13" s="26">
        <f t="shared" si="2"/>
        <v>104.71434278865361</v>
      </c>
      <c r="I13" s="27">
        <f t="shared" si="3"/>
        <v>132.97818366311517</v>
      </c>
      <c r="J13" s="14">
        <f t="shared" si="0"/>
        <v>15.015754798052136</v>
      </c>
      <c r="K13" s="14">
        <f t="shared" si="1"/>
        <v>1.418343768432787</v>
      </c>
    </row>
    <row r="14" spans="1:11" ht="16.5" customHeight="1">
      <c r="A14" s="28" t="s">
        <v>20</v>
      </c>
      <c r="B14" s="24">
        <v>141.9</v>
      </c>
      <c r="C14" s="25">
        <v>103.6</v>
      </c>
      <c r="D14" s="25">
        <v>136.1</v>
      </c>
      <c r="E14" s="25">
        <v>102</v>
      </c>
      <c r="F14" s="25">
        <v>95.1</v>
      </c>
      <c r="G14" s="26">
        <f t="shared" si="4"/>
        <v>69.87509184423219</v>
      </c>
      <c r="H14" s="26">
        <f t="shared" si="2"/>
        <v>93.23529411764704</v>
      </c>
      <c r="I14" s="27">
        <f t="shared" si="3"/>
        <v>91.79536679536679</v>
      </c>
      <c r="J14" s="14">
        <f t="shared" si="0"/>
        <v>5.448295617301632</v>
      </c>
      <c r="K14" s="14">
        <f t="shared" si="1"/>
        <v>0.5146298831665701</v>
      </c>
    </row>
    <row r="15" spans="1:11" ht="25.5" customHeight="1">
      <c r="A15" s="29" t="s">
        <v>26</v>
      </c>
      <c r="B15" s="24">
        <v>84.9</v>
      </c>
      <c r="C15" s="25">
        <v>84.9</v>
      </c>
      <c r="D15" s="25">
        <v>0</v>
      </c>
      <c r="E15" s="25">
        <v>0</v>
      </c>
      <c r="F15" s="25">
        <v>6.9</v>
      </c>
      <c r="G15" s="26" t="e">
        <f t="shared" si="4"/>
        <v>#DIV/0!</v>
      </c>
      <c r="H15" s="26" t="e">
        <f t="shared" si="2"/>
        <v>#DIV/0!</v>
      </c>
      <c r="I15" s="27">
        <f t="shared" si="3"/>
        <v>8.12720848056537</v>
      </c>
      <c r="J15" s="14">
        <f t="shared" si="0"/>
        <v>0.3953022056717273</v>
      </c>
      <c r="K15" s="14">
        <f t="shared" si="1"/>
        <v>0.03733907669662812</v>
      </c>
    </row>
    <row r="16" spans="1:11" ht="15" customHeight="1">
      <c r="A16" s="30" t="s">
        <v>17</v>
      </c>
      <c r="B16" s="31">
        <v>595.5</v>
      </c>
      <c r="C16" s="32">
        <v>595.5</v>
      </c>
      <c r="D16" s="32">
        <v>39</v>
      </c>
      <c r="E16" s="32">
        <v>39</v>
      </c>
      <c r="F16" s="32">
        <v>39</v>
      </c>
      <c r="G16" s="26">
        <f t="shared" si="4"/>
        <v>100</v>
      </c>
      <c r="H16" s="26">
        <f t="shared" si="2"/>
        <v>100</v>
      </c>
      <c r="I16" s="27">
        <f t="shared" si="3"/>
        <v>6.54911838790932</v>
      </c>
      <c r="J16" s="14">
        <f t="shared" si="0"/>
        <v>2.234316814666285</v>
      </c>
      <c r="K16" s="14">
        <f t="shared" si="1"/>
        <v>0.2110469552418111</v>
      </c>
    </row>
    <row r="17" spans="1:11" ht="15" customHeight="1" hidden="1">
      <c r="A17" s="30" t="s">
        <v>13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26" t="e">
        <f t="shared" si="4"/>
        <v>#DIV/0!</v>
      </c>
      <c r="H17" s="26" t="e">
        <f t="shared" si="2"/>
        <v>#DIV/0!</v>
      </c>
      <c r="I17" s="27" t="e">
        <f t="shared" si="3"/>
        <v>#DIV/0!</v>
      </c>
      <c r="J17" s="14">
        <f t="shared" si="0"/>
        <v>0</v>
      </c>
      <c r="K17" s="14">
        <f t="shared" si="1"/>
        <v>0</v>
      </c>
    </row>
    <row r="18" spans="1:11" ht="17.25" customHeight="1" hidden="1">
      <c r="A18" s="30" t="s">
        <v>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26" t="e">
        <f t="shared" si="4"/>
        <v>#DIV/0!</v>
      </c>
      <c r="H18" s="26" t="e">
        <f t="shared" si="2"/>
        <v>#DIV/0!</v>
      </c>
      <c r="I18" s="27" t="e">
        <f t="shared" si="3"/>
        <v>#DIV/0!</v>
      </c>
      <c r="J18" s="14">
        <f t="shared" si="0"/>
        <v>0</v>
      </c>
      <c r="K18" s="14">
        <f t="shared" si="1"/>
        <v>0</v>
      </c>
    </row>
    <row r="19" spans="1:11" ht="17.25" customHeight="1" thickBot="1">
      <c r="A19" s="30" t="s">
        <v>30</v>
      </c>
      <c r="B19" s="31">
        <v>4.9</v>
      </c>
      <c r="C19" s="32">
        <v>4.9</v>
      </c>
      <c r="D19" s="32">
        <v>0</v>
      </c>
      <c r="E19" s="32">
        <v>0</v>
      </c>
      <c r="F19" s="32">
        <v>0</v>
      </c>
      <c r="G19" s="33" t="e">
        <f t="shared" si="4"/>
        <v>#DIV/0!</v>
      </c>
      <c r="H19" s="33" t="e">
        <f t="shared" si="2"/>
        <v>#DIV/0!</v>
      </c>
      <c r="I19" s="27">
        <f t="shared" si="3"/>
        <v>0</v>
      </c>
      <c r="J19" s="14">
        <f t="shared" si="0"/>
        <v>0</v>
      </c>
      <c r="K19" s="14">
        <f t="shared" si="1"/>
        <v>0</v>
      </c>
    </row>
    <row r="20" spans="1:11" ht="17.25" customHeight="1" hidden="1">
      <c r="A20" s="30" t="s">
        <v>7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3" t="e">
        <f>F20/D20*100</f>
        <v>#DIV/0!</v>
      </c>
      <c r="H20" s="33" t="e">
        <f>F20/E20*100</f>
        <v>#DIV/0!</v>
      </c>
      <c r="I20" s="27" t="e">
        <f>F20/C20*100</f>
        <v>#DIV/0!</v>
      </c>
      <c r="J20" s="14">
        <f t="shared" si="0"/>
        <v>0</v>
      </c>
      <c r="K20" s="14">
        <f t="shared" si="1"/>
        <v>0</v>
      </c>
    </row>
    <row r="21" spans="1:11" ht="17.25" customHeight="1" hidden="1" thickBot="1">
      <c r="A21" s="34" t="s">
        <v>15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3" t="e">
        <f t="shared" si="4"/>
        <v>#DIV/0!</v>
      </c>
      <c r="H21" s="33" t="e">
        <f t="shared" si="2"/>
        <v>#DIV/0!</v>
      </c>
      <c r="I21" s="27" t="e">
        <f t="shared" si="3"/>
        <v>#DIV/0!</v>
      </c>
      <c r="J21" s="14">
        <f t="shared" si="0"/>
        <v>0</v>
      </c>
      <c r="K21" s="14">
        <f t="shared" si="1"/>
        <v>0</v>
      </c>
    </row>
    <row r="22" spans="1:11" ht="17.25" customHeight="1" thickBot="1">
      <c r="A22" s="35" t="s">
        <v>21</v>
      </c>
      <c r="B22" s="36">
        <f>SUM(B7:B21)</f>
        <v>2691.5000000000005</v>
      </c>
      <c r="C22" s="37">
        <f>SUM(C7:C21)</f>
        <v>1743.6000000000001</v>
      </c>
      <c r="D22" s="37">
        <f>SUM(D7:D21)</f>
        <v>2694.2</v>
      </c>
      <c r="E22" s="37">
        <f>SUM(E7:E21)</f>
        <v>1668.6</v>
      </c>
      <c r="F22" s="37">
        <f>SUM(F7:F21)</f>
        <v>1745.5</v>
      </c>
      <c r="G22" s="38">
        <f t="shared" si="4"/>
        <v>64.78732091158787</v>
      </c>
      <c r="H22" s="38">
        <f t="shared" si="2"/>
        <v>104.60865396140477</v>
      </c>
      <c r="I22" s="39">
        <f t="shared" si="3"/>
        <v>100.1089699472356</v>
      </c>
      <c r="J22" s="15">
        <f t="shared" si="0"/>
        <v>100</v>
      </c>
      <c r="K22" s="16">
        <f t="shared" si="1"/>
        <v>9.445704112168752</v>
      </c>
    </row>
    <row r="23" spans="1:11" ht="15" customHeight="1">
      <c r="A23" s="40" t="s">
        <v>8</v>
      </c>
      <c r="B23" s="41">
        <v>11703.7</v>
      </c>
      <c r="C23" s="42">
        <v>10006.1</v>
      </c>
      <c r="D23" s="42">
        <v>12092.5</v>
      </c>
      <c r="E23" s="42">
        <v>10381.1</v>
      </c>
      <c r="F23" s="42">
        <v>10381.1</v>
      </c>
      <c r="G23" s="43">
        <f t="shared" si="4"/>
        <v>85.84742609055199</v>
      </c>
      <c r="H23" s="43">
        <f t="shared" si="2"/>
        <v>100</v>
      </c>
      <c r="I23" s="44">
        <f t="shared" si="3"/>
        <v>103.74771389452432</v>
      </c>
      <c r="J23" s="8"/>
      <c r="K23" s="14">
        <f t="shared" si="1"/>
        <v>56.176911463096545</v>
      </c>
    </row>
    <row r="24" spans="1:11" ht="15" customHeight="1">
      <c r="A24" s="28" t="s">
        <v>9</v>
      </c>
      <c r="B24" s="24">
        <v>5947.6</v>
      </c>
      <c r="C24" s="25">
        <v>5458.7</v>
      </c>
      <c r="D24" s="25">
        <v>6035.5</v>
      </c>
      <c r="E24" s="25">
        <v>5865.5</v>
      </c>
      <c r="F24" s="25">
        <v>4755</v>
      </c>
      <c r="G24" s="43">
        <f t="shared" si="4"/>
        <v>78.78386214895204</v>
      </c>
      <c r="H24" s="26">
        <f>F24/E24*100</f>
        <v>81.06725769329128</v>
      </c>
      <c r="I24" s="27">
        <f>F24/C24*100</f>
        <v>87.1086522432081</v>
      </c>
      <c r="J24" s="8"/>
      <c r="K24" s="14">
        <f t="shared" si="1"/>
        <v>25.73149415832851</v>
      </c>
    </row>
    <row r="25" spans="1:11" ht="13.5">
      <c r="A25" s="28" t="s">
        <v>6</v>
      </c>
      <c r="B25" s="24">
        <v>156.5</v>
      </c>
      <c r="C25" s="25">
        <v>118.3</v>
      </c>
      <c r="D25" s="25">
        <v>152.6</v>
      </c>
      <c r="E25" s="25">
        <v>120.3</v>
      </c>
      <c r="F25" s="25">
        <v>120.3</v>
      </c>
      <c r="G25" s="26">
        <f t="shared" si="4"/>
        <v>78.83355176933159</v>
      </c>
      <c r="H25" s="26">
        <f t="shared" si="2"/>
        <v>100</v>
      </c>
      <c r="I25" s="27">
        <f t="shared" si="3"/>
        <v>101.69061707523245</v>
      </c>
      <c r="J25" s="8"/>
      <c r="K25" s="14">
        <f t="shared" si="1"/>
        <v>0.650998685015125</v>
      </c>
    </row>
    <row r="26" spans="1:11" ht="14.25" customHeight="1" thickBot="1">
      <c r="A26" s="30" t="s">
        <v>14</v>
      </c>
      <c r="B26" s="31">
        <v>123.4</v>
      </c>
      <c r="C26" s="32">
        <v>123.4</v>
      </c>
      <c r="D26" s="32">
        <v>1000</v>
      </c>
      <c r="E26" s="32">
        <v>1000</v>
      </c>
      <c r="F26" s="32">
        <v>1462.9</v>
      </c>
      <c r="G26" s="33">
        <f>F26/D26*100</f>
        <v>146.29000000000002</v>
      </c>
      <c r="H26" s="33">
        <f>F26/E26*100</f>
        <v>146.29000000000002</v>
      </c>
      <c r="I26" s="45">
        <f>F26/C26*100</f>
        <v>1185.4943273905997</v>
      </c>
      <c r="J26" s="8"/>
      <c r="K26" s="14">
        <f t="shared" si="1"/>
        <v>7.916425405724244</v>
      </c>
    </row>
    <row r="27" spans="1:11" ht="24.75" customHeight="1" thickBot="1">
      <c r="A27" s="46" t="s">
        <v>28</v>
      </c>
      <c r="B27" s="36">
        <f>SUM(B23:B26)</f>
        <v>17931.200000000004</v>
      </c>
      <c r="C27" s="36">
        <f>SUM(C23:C26)</f>
        <v>15706.499999999998</v>
      </c>
      <c r="D27" s="36">
        <f>SUM(D23:D26)</f>
        <v>19280.6</v>
      </c>
      <c r="E27" s="36">
        <f>SUM(E23:E26)</f>
        <v>17366.9</v>
      </c>
      <c r="F27" s="36">
        <f>SUM(F23:F26)</f>
        <v>16719.3</v>
      </c>
      <c r="G27" s="38">
        <f>F27/D27*100</f>
        <v>86.71566237565222</v>
      </c>
      <c r="H27" s="38">
        <f>F27/E27*100</f>
        <v>96.27106737529438</v>
      </c>
      <c r="I27" s="39">
        <f>F27/C27*100</f>
        <v>106.44828574157196</v>
      </c>
      <c r="J27" s="8"/>
      <c r="K27" s="14"/>
    </row>
    <row r="28" spans="1:11" ht="16.5" customHeight="1" thickBot="1">
      <c r="A28" s="47" t="s">
        <v>29</v>
      </c>
      <c r="B28" s="48">
        <v>10.1</v>
      </c>
      <c r="C28" s="49">
        <v>10.1</v>
      </c>
      <c r="D28" s="49">
        <v>14.5</v>
      </c>
      <c r="E28" s="49">
        <v>14.5</v>
      </c>
      <c r="F28" s="49">
        <v>14.5</v>
      </c>
      <c r="G28" s="50">
        <f>F28/D28*100</f>
        <v>100</v>
      </c>
      <c r="H28" s="50">
        <f>F28/E28*100</f>
        <v>100</v>
      </c>
      <c r="I28" s="51">
        <f>F28/C28*100</f>
        <v>143.56435643564356</v>
      </c>
      <c r="J28" s="8"/>
      <c r="K28" s="14">
        <f>F28/$F$31*100</f>
        <v>0.0784661756668272</v>
      </c>
    </row>
    <row r="29" spans="1:11" ht="16.5" customHeight="1" hidden="1" thickBot="1">
      <c r="A29" s="52" t="s">
        <v>31</v>
      </c>
      <c r="B29" s="53">
        <v>0</v>
      </c>
      <c r="C29" s="54">
        <v>0</v>
      </c>
      <c r="D29" s="54">
        <v>0</v>
      </c>
      <c r="E29" s="54">
        <v>0</v>
      </c>
      <c r="F29" s="54">
        <v>0</v>
      </c>
      <c r="G29" s="55" t="e">
        <f t="shared" si="4"/>
        <v>#DIV/0!</v>
      </c>
      <c r="H29" s="55" t="e">
        <f t="shared" si="2"/>
        <v>#DIV/0!</v>
      </c>
      <c r="I29" s="56" t="e">
        <f t="shared" si="3"/>
        <v>#DIV/0!</v>
      </c>
      <c r="J29" s="8"/>
      <c r="K29" s="14">
        <f>F29/$F$31*100</f>
        <v>0</v>
      </c>
    </row>
    <row r="30" spans="1:11" ht="21" customHeight="1" thickBot="1">
      <c r="A30" s="35" t="s">
        <v>24</v>
      </c>
      <c r="B30" s="36">
        <f>B29+B27+B28</f>
        <v>17941.300000000003</v>
      </c>
      <c r="C30" s="37">
        <f>C29+C27+C28</f>
        <v>15716.599999999999</v>
      </c>
      <c r="D30" s="37">
        <f>D29+D27+D28</f>
        <v>19295.1</v>
      </c>
      <c r="E30" s="37">
        <f>E29+E27+E28</f>
        <v>17381.4</v>
      </c>
      <c r="F30" s="37">
        <f>F29+F27+F28</f>
        <v>16733.8</v>
      </c>
      <c r="G30" s="38">
        <f t="shared" si="4"/>
        <v>86.72564537110459</v>
      </c>
      <c r="H30" s="38">
        <f t="shared" si="2"/>
        <v>96.27417814445324</v>
      </c>
      <c r="I30" s="39">
        <f t="shared" si="3"/>
        <v>106.47213773971471</v>
      </c>
      <c r="J30" s="17"/>
      <c r="K30" s="16">
        <f>F30/$F$31*100</f>
        <v>90.55429588783124</v>
      </c>
    </row>
    <row r="31" spans="1:11" ht="14.25" thickBot="1">
      <c r="A31" s="35" t="s">
        <v>4</v>
      </c>
      <c r="B31" s="57">
        <f>B30+B22</f>
        <v>20632.800000000003</v>
      </c>
      <c r="C31" s="37">
        <f>C30+C22</f>
        <v>17460.199999999997</v>
      </c>
      <c r="D31" s="37">
        <f>D30+D22</f>
        <v>21989.3</v>
      </c>
      <c r="E31" s="37">
        <f>E30+E22</f>
        <v>19050</v>
      </c>
      <c r="F31" s="37">
        <f>F30+F22</f>
        <v>18479.3</v>
      </c>
      <c r="G31" s="38">
        <f t="shared" si="4"/>
        <v>84.03769105883316</v>
      </c>
      <c r="H31" s="38">
        <f t="shared" si="2"/>
        <v>97.0041994750656</v>
      </c>
      <c r="I31" s="39">
        <f t="shared" si="3"/>
        <v>105.83670290145591</v>
      </c>
      <c r="J31" s="17"/>
      <c r="K31" s="16">
        <f>F31/$F$31*100</f>
        <v>100</v>
      </c>
    </row>
    <row r="32" spans="1:9" ht="13.5">
      <c r="A32" s="3"/>
      <c r="B32" s="4"/>
      <c r="C32" s="4"/>
      <c r="D32" s="4"/>
      <c r="E32" s="4"/>
      <c r="F32" s="4"/>
      <c r="G32" s="4"/>
      <c r="H32" s="4"/>
      <c r="I32" s="4"/>
    </row>
  </sheetData>
  <sheetProtection/>
  <mergeCells count="10">
    <mergeCell ref="I1:K1"/>
    <mergeCell ref="A5:A6"/>
    <mergeCell ref="B5:B6"/>
    <mergeCell ref="C5:C6"/>
    <mergeCell ref="J5:K5"/>
    <mergeCell ref="D5:D6"/>
    <mergeCell ref="E5:E6"/>
    <mergeCell ref="F5:F6"/>
    <mergeCell ref="G5:I5"/>
    <mergeCell ref="A2:I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2021-08-03T07:31:14Z</cp:lastPrinted>
  <dcterms:created xsi:type="dcterms:W3CDTF">2006-03-15T08:30:53Z</dcterms:created>
  <dcterms:modified xsi:type="dcterms:W3CDTF">2022-11-10T12:30:48Z</dcterms:modified>
  <cp:category/>
  <cp:version/>
  <cp:contentType/>
  <cp:contentStatus/>
</cp:coreProperties>
</file>