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отрасли" sheetId="1" r:id="rId1"/>
    <sheet name="КОСГУ" sheetId="2" r:id="rId2"/>
  </sheets>
  <definedNames>
    <definedName name="_xlnm._FilterDatabase" localSheetId="1" hidden="1">'КОСГУ'!$A$7:$IV$32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'отрасли'!$B$1:$K$35</definedName>
  </definedNames>
  <calcPr fullCalcOnLoad="1"/>
</workbook>
</file>

<file path=xl/sharedStrings.xml><?xml version="1.0" encoding="utf-8"?>
<sst xmlns="http://schemas.openxmlformats.org/spreadsheetml/2006/main" count="173" uniqueCount="129">
  <si>
    <t>тыс. руб.</t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</si>
  <si>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</si>
  <si>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</si>
  <si>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</si>
  <si>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</si>
  <si>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</si>
  <si>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</si>
  <si>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</si>
  <si>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</si>
  <si>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</si>
  <si>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</si>
  <si>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</si>
  <si>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</si>
  <si>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</si>
  <si>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</si>
  <si>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</si>
  <si>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</si>
  <si>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</si>
  <si>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</si>
  <si>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</si>
  <si>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</si>
  <si>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</si>
  <si>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</si>
  <si>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</si>
  <si>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</si>
  <si>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</si>
  <si>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</si>
  <si>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</si>
  <si>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</si>
  <si>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</si>
  <si>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</si>
  <si>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</si>
  <si>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</si>
  <si>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</si>
  <si>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</si>
  <si>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</si>
  <si>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</si>
  <si>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</si>
  <si>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</si>
  <si>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</si>
  <si>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</si>
  <si>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</si>
  <si>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</si>
  <si>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</si>
  <si>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</si>
  <si>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</si>
  <si>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</si>
  <si>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</si>
  <si>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</si>
  <si>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</si>
  <si>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</si>
  <si>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</si>
  <si>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</si>
  <si>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</si>
  <si>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</si>
  <si>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</si>
  <si>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</si>
  <si>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</si>
  <si>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</si>
  <si>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</si>
  <si>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</si>
  <si>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</si>
  <si>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</si>
  <si>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</si>
  <si>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</si>
  <si>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</si>
  <si>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</si>
  <si>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</si>
  <si>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</si>
  <si>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</si>
  <si>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</si>
  <si>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</si>
  <si>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</si>
  <si>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</si>
  <si>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</si>
  <si>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</si>
  <si>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340</t>
  </si>
  <si>
    <t>Приложение 3</t>
  </si>
  <si>
    <t>Сведения об исполнении расходной части бюджета по экономической классификации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</si>
  <si>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</si>
  <si>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</si>
  <si>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</si>
  <si>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</si>
  <si>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</si>
  <si>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</si>
  <si>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</si>
  <si>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</si>
  <si>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остаток ассигнований</t>
  </si>
  <si>
    <t>Структура остатка</t>
  </si>
  <si>
    <t>0310</t>
  </si>
  <si>
    <t>291</t>
  </si>
  <si>
    <t>Налоги, пошлины и сборы</t>
  </si>
  <si>
    <t>227</t>
  </si>
  <si>
    <t>Страхование</t>
  </si>
  <si>
    <t>264</t>
  </si>
  <si>
    <t>Пенсии, пособия, выплачиваемые работодателями, нанимателями бывшим работникам</t>
  </si>
  <si>
    <t>297</t>
  </si>
  <si>
    <t>342</t>
  </si>
  <si>
    <t>343</t>
  </si>
  <si>
    <t>346</t>
  </si>
  <si>
    <t>349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</si>
  <si>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</si>
  <si>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</si>
  <si>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</si>
  <si>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</si>
  <si>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200</t>
  </si>
  <si>
    <t>Расходы</t>
  </si>
  <si>
    <t>Иные выплаты текущего характера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</si>
  <si>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</si>
  <si>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</si>
  <si>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Итого</t>
  </si>
  <si>
    <t>Исполнение 1 кв. 2020 г.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</si>
  <si>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</si>
  <si>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</si>
  <si>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</si>
  <si>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</si>
  <si>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МО Гостицкое сельское поселение на 01 апреля 2021 г.</t>
  </si>
  <si>
    <t>План 2021 г.</t>
  </si>
  <si>
    <t>План 1 кв. 2021 г.</t>
  </si>
  <si>
    <t>Исполнение 1 кв. 2021 г.</t>
  </si>
  <si>
    <t>к плану  2021 г.</t>
  </si>
  <si>
    <t>к плану 1 кв. 2021 г.</t>
  </si>
  <si>
    <t>293</t>
  </si>
  <si>
    <t>Штрафы за нарушение законодательства о закупках и нарушение условий контрактов (договоров)</t>
  </si>
  <si>
    <t>341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</si>
  <si>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</si>
  <si>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</si>
  <si>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345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</si>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</sst>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sz val="8"/>
      <name val="Arial Cyr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 Cyr"/>
      <family val="0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b/>
      <sz val="8"/>
      <color indexed="8"/>
      <name val="Arial Cyr"/>
      <family val="0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Cyr"/>
      <family val="0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b/>
      <sz val="8"/>
      <color theme="1"/>
      <name val="Arial Cyr"/>
      <family val="0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 vertical="center" wrapText="1"/>
    </xf>
    <xf numFmtId="173" fontId="6" fillId="0" borderId="11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63" fillId="0" borderId="15" xfId="0" applyNumberFormat="1" applyFont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left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left" vertical="center" wrapText="1"/>
    </xf>
    <xf numFmtId="173" fontId="66" fillId="0" borderId="11" xfId="0" applyNumberFormat="1" applyFont="1" applyBorder="1" applyAlignment="1" applyProtection="1">
      <alignment horizontal="right" vertical="center" wrapText="1"/>
      <protection/>
    </xf>
    <xf numFmtId="49" fontId="66" fillId="0" borderId="11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left" vertical="center" wrapText="1"/>
    </xf>
    <xf numFmtId="49" fontId="66" fillId="0" borderId="11" xfId="0" applyNumberFormat="1" applyFont="1" applyBorder="1" applyAlignment="1" applyProtection="1">
      <alignment horizontal="center" vertical="center" wrapText="1"/>
      <protection/>
    </xf>
    <xf numFmtId="49" fontId="66" fillId="0" borderId="11" xfId="0" applyNumberFormat="1" applyFont="1" applyBorder="1" applyAlignment="1" applyProtection="1">
      <alignment horizontal="left"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67" fillId="0" borderId="14" xfId="0" applyFont="1" applyBorder="1" applyAlignment="1">
      <alignment/>
    </xf>
    <xf numFmtId="0" fontId="67" fillId="0" borderId="20" xfId="0" applyFont="1" applyBorder="1" applyAlignment="1">
      <alignment/>
    </xf>
    <xf numFmtId="49" fontId="63" fillId="0" borderId="18" xfId="0" applyNumberFormat="1" applyFont="1" applyBorder="1" applyAlignment="1">
      <alignment horizontal="center" vertical="center" wrapText="1"/>
    </xf>
    <xf numFmtId="49" fontId="63" fillId="0" borderId="21" xfId="0" applyNumberFormat="1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173" fontId="64" fillId="0" borderId="10" xfId="0" applyNumberFormat="1" applyFont="1" applyBorder="1" applyAlignment="1">
      <alignment horizontal="right" vertical="center" wrapText="1"/>
    </xf>
    <xf numFmtId="173" fontId="65" fillId="0" borderId="11" xfId="0" applyNumberFormat="1" applyFont="1" applyBorder="1" applyAlignment="1">
      <alignment horizontal="right" vertical="center" wrapText="1"/>
    </xf>
    <xf numFmtId="173" fontId="64" fillId="0" borderId="10" xfId="0" applyNumberFormat="1" applyFont="1" applyBorder="1" applyAlignment="1">
      <alignment horizontal="right"/>
    </xf>
    <xf numFmtId="173" fontId="65" fillId="0" borderId="11" xfId="0" applyNumberFormat="1" applyFont="1" applyBorder="1" applyAlignment="1">
      <alignment horizontal="right" vertical="center" wrapText="1"/>
    </xf>
    <xf numFmtId="173" fontId="65" fillId="0" borderId="10" xfId="0" applyNumberFormat="1" applyFont="1" applyBorder="1" applyAlignment="1">
      <alignment horizontal="right" vertical="center" wrapText="1"/>
    </xf>
    <xf numFmtId="49" fontId="69" fillId="0" borderId="16" xfId="0" applyNumberFormat="1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left" vertical="center" wrapText="1"/>
    </xf>
    <xf numFmtId="173" fontId="65" fillId="0" borderId="13" xfId="0" applyNumberFormat="1" applyFont="1" applyBorder="1" applyAlignment="1">
      <alignment horizontal="right" vertical="center" wrapText="1"/>
    </xf>
    <xf numFmtId="173" fontId="65" fillId="0" borderId="12" xfId="0" applyNumberFormat="1" applyFont="1" applyBorder="1" applyAlignment="1">
      <alignment horizontal="right" vertical="center" wrapText="1"/>
    </xf>
    <xf numFmtId="173" fontId="15" fillId="0" borderId="10" xfId="0" applyNumberFormat="1" applyFont="1" applyBorder="1" applyAlignment="1" applyProtection="1">
      <alignment horizontal="right" vertical="center" wrapText="1"/>
      <protection/>
    </xf>
    <xf numFmtId="173" fontId="12" fillId="0" borderId="11" xfId="0" applyNumberFormat="1" applyFont="1" applyBorder="1" applyAlignment="1" applyProtection="1">
      <alignment horizontal="right" vertical="center" wrapText="1"/>
      <protection/>
    </xf>
    <xf numFmtId="173" fontId="15" fillId="0" borderId="10" xfId="0" applyNumberFormat="1" applyFont="1" applyBorder="1" applyAlignment="1" applyProtection="1">
      <alignment horizontal="right"/>
      <protection/>
    </xf>
    <xf numFmtId="173" fontId="70" fillId="0" borderId="11" xfId="0" applyNumberFormat="1" applyFont="1" applyBorder="1" applyAlignment="1">
      <alignment horizontal="right" vertical="center" wrapText="1"/>
    </xf>
    <xf numFmtId="173" fontId="71" fillId="0" borderId="10" xfId="0" applyNumberFormat="1" applyFont="1" applyBorder="1" applyAlignment="1">
      <alignment horizontal="right" vertical="center" wrapText="1"/>
    </xf>
    <xf numFmtId="173" fontId="72" fillId="0" borderId="10" xfId="0" applyNumberFormat="1" applyFont="1" applyBorder="1" applyAlignment="1">
      <alignment horizontal="right" vertical="center" wrapText="1"/>
    </xf>
    <xf numFmtId="173" fontId="73" fillId="0" borderId="11" xfId="0" applyNumberFormat="1" applyFont="1" applyBorder="1" applyAlignment="1">
      <alignment horizontal="right" vertical="center" wrapText="1"/>
    </xf>
    <xf numFmtId="173" fontId="73" fillId="0" borderId="10" xfId="0" applyNumberFormat="1" applyFont="1" applyBorder="1" applyAlignment="1">
      <alignment horizontal="right" vertical="center" wrapText="1"/>
    </xf>
    <xf numFmtId="173" fontId="73" fillId="0" borderId="13" xfId="0" applyNumberFormat="1" applyFont="1" applyBorder="1" applyAlignment="1">
      <alignment horizontal="right" vertical="center" wrapText="1"/>
    </xf>
    <xf numFmtId="173" fontId="73" fillId="0" borderId="12" xfId="0" applyNumberFormat="1" applyFont="1" applyBorder="1" applyAlignment="1">
      <alignment horizontal="right" vertical="center" wrapText="1"/>
    </xf>
    <xf numFmtId="173" fontId="72" fillId="0" borderId="10" xfId="0" applyNumberFormat="1" applyFont="1" applyBorder="1" applyAlignment="1">
      <alignment horizontal="right"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center"/>
      <protection/>
    </xf>
    <xf numFmtId="49" fontId="15" fillId="0" borderId="10" xfId="0" applyNumberFormat="1" applyFont="1" applyBorder="1" applyAlignment="1" applyProtection="1">
      <alignment horizontal="left"/>
      <protection/>
    </xf>
    <xf numFmtId="173" fontId="70" fillId="0" borderId="11" xfId="0" applyNumberFormat="1" applyFont="1" applyBorder="1" applyAlignment="1">
      <alignment horizontal="right" vertical="center" wrapText="1"/>
    </xf>
    <xf numFmtId="0" fontId="63" fillId="0" borderId="22" xfId="0" applyFont="1" applyBorder="1" applyAlignment="1">
      <alignment horizontal="center" wrapText="1"/>
    </xf>
    <xf numFmtId="0" fontId="74" fillId="0" borderId="23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63" fillId="0" borderId="21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5"/>
  <sheetViews>
    <sheetView showGridLines="0" tabSelected="1" view="pageBreakPreview" zoomScaleSheetLayoutView="100" workbookViewId="0" topLeftCell="B1">
      <selection activeCell="K12" sqref="K12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42.00390625" style="1" customWidth="1"/>
    <col min="4" max="4" width="12.140625" style="1" customWidth="1"/>
    <col min="5" max="5" width="12.28125" style="1" customWidth="1"/>
    <col min="6" max="6" width="10.140625" style="1" customWidth="1"/>
    <col min="7" max="7" width="12.421875" style="1" customWidth="1"/>
    <col min="8" max="8" width="11.00390625" style="1" customWidth="1"/>
    <col min="9" max="9" width="13.8515625" style="1" customWidth="1"/>
    <col min="10" max="10" width="12.57421875" style="1" customWidth="1"/>
    <col min="11" max="11" width="11.57421875" style="1" customWidth="1"/>
    <col min="12" max="13" width="0" style="1" hidden="1" customWidth="1"/>
    <col min="14" max="14" width="9.140625" style="1" customWidth="1"/>
    <col min="15" max="15" width="13.57421875" style="1" customWidth="1"/>
    <col min="16" max="16384" width="9.140625" style="1" customWidth="1"/>
  </cols>
  <sheetData>
    <row r="1" spans="1:11" s="17" customFormat="1" ht="10.5" customHeight="1">
      <c r="A1" s="15"/>
      <c r="B1" s="35"/>
      <c r="C1" s="35"/>
      <c r="D1" s="35"/>
      <c r="E1" s="35"/>
      <c r="F1" s="35"/>
      <c r="G1" s="35"/>
      <c r="H1" s="35"/>
      <c r="I1" s="35"/>
      <c r="J1" s="35"/>
      <c r="K1" s="35" t="s">
        <v>50</v>
      </c>
    </row>
    <row r="2" spans="1:11" s="19" customFormat="1" ht="0.75" customHeight="1">
      <c r="A2" s="18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9" customFormat="1" ht="12.75" customHeight="1">
      <c r="A3" s="18"/>
      <c r="B3" s="70" t="s">
        <v>52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s="20" customFormat="1" ht="15.75" customHeight="1">
      <c r="A4" s="16"/>
      <c r="B4" s="72" t="s">
        <v>116</v>
      </c>
      <c r="C4" s="72"/>
      <c r="D4" s="72"/>
      <c r="E4" s="72"/>
      <c r="F4" s="72"/>
      <c r="G4" s="72"/>
      <c r="H4" s="72"/>
      <c r="I4" s="72"/>
      <c r="J4" s="72"/>
      <c r="K4" s="72"/>
    </row>
    <row r="5" spans="1:11" ht="10.5" customHeight="1">
      <c r="A5" s="8"/>
      <c r="B5" s="35"/>
      <c r="C5" s="35"/>
      <c r="D5" s="35"/>
      <c r="E5" s="35"/>
      <c r="F5" s="35"/>
      <c r="G5" s="35"/>
      <c r="H5" s="35"/>
      <c r="I5" s="35"/>
      <c r="J5" s="35"/>
      <c r="K5" s="36" t="s">
        <v>49</v>
      </c>
    </row>
    <row r="6" spans="1:11" ht="12.75">
      <c r="A6" s="9" t="s">
        <v>0</v>
      </c>
      <c r="B6" s="38"/>
      <c r="C6" s="38"/>
      <c r="D6" s="38"/>
      <c r="E6" s="38"/>
      <c r="F6" s="38"/>
      <c r="G6" s="38"/>
      <c r="H6" s="68" t="s">
        <v>48</v>
      </c>
      <c r="I6" s="69"/>
      <c r="J6" s="69"/>
      <c r="K6" s="38"/>
    </row>
    <row r="7" spans="1:15" ht="36.75" customHeight="1">
      <c r="A7" s="10" t="s">
        <v>1</v>
      </c>
      <c r="B7" s="24" t="s">
        <v>2</v>
      </c>
      <c r="C7" s="24" t="s">
        <v>3</v>
      </c>
      <c r="D7" s="24" t="s">
        <v>111</v>
      </c>
      <c r="E7" s="24" t="s">
        <v>117</v>
      </c>
      <c r="F7" s="24" t="s">
        <v>118</v>
      </c>
      <c r="G7" s="24" t="s">
        <v>119</v>
      </c>
      <c r="H7" s="40" t="s">
        <v>120</v>
      </c>
      <c r="I7" s="40" t="s">
        <v>121</v>
      </c>
      <c r="J7" s="41" t="s">
        <v>47</v>
      </c>
      <c r="K7" s="42" t="s">
        <v>51</v>
      </c>
      <c r="N7" s="21" t="s">
        <v>87</v>
      </c>
      <c r="O7" s="21" t="s">
        <v>88</v>
      </c>
    </row>
    <row r="8" spans="1:15" ht="13.5" outlineLevel="1">
      <c r="A8" s="11" t="s">
        <v>46</v>
      </c>
      <c r="B8" s="26" t="s">
        <v>4</v>
      </c>
      <c r="C8" s="27" t="s">
        <v>5</v>
      </c>
      <c r="D8" s="52">
        <v>978</v>
      </c>
      <c r="E8" s="52">
        <v>6750.329</v>
      </c>
      <c r="F8" s="52">
        <v>1732.76</v>
      </c>
      <c r="G8" s="52">
        <v>1377.459</v>
      </c>
      <c r="H8" s="43">
        <f>G8/E8*100</f>
        <v>20.405805405929105</v>
      </c>
      <c r="I8" s="43">
        <f aca="true" t="shared" si="0" ref="I8:I35">G8/F8*100</f>
        <v>79.49508298898867</v>
      </c>
      <c r="J8" s="43">
        <f aca="true" t="shared" si="1" ref="J8:J35">G8/D8*100</f>
        <v>140.84447852760738</v>
      </c>
      <c r="K8" s="43">
        <f aca="true" t="shared" si="2" ref="K8:K35">G8/$G$35*100</f>
        <v>51.987510548778005</v>
      </c>
      <c r="L8" s="3">
        <f aca="true" t="shared" si="3" ref="L8:L34">F8-G8</f>
        <v>355.30099999999993</v>
      </c>
      <c r="M8" s="3">
        <f aca="true" t="shared" si="4" ref="M8:M34">L8/$L$35*100</f>
        <v>32.792515242523635</v>
      </c>
      <c r="N8" s="57">
        <f>F8-G8</f>
        <v>355.30099999999993</v>
      </c>
      <c r="O8" s="57">
        <f>N8/$N$35*100</f>
        <v>32.792515242523635</v>
      </c>
    </row>
    <row r="9" spans="1:15" ht="35.25" customHeight="1" outlineLevel="2">
      <c r="A9" s="12" t="s">
        <v>46</v>
      </c>
      <c r="B9" s="28" t="s">
        <v>6</v>
      </c>
      <c r="C9" s="29" t="s">
        <v>7</v>
      </c>
      <c r="D9" s="53">
        <v>0</v>
      </c>
      <c r="E9" s="53">
        <v>98.2</v>
      </c>
      <c r="F9" s="53">
        <v>21.425</v>
      </c>
      <c r="G9" s="53">
        <v>0</v>
      </c>
      <c r="H9" s="46">
        <f aca="true" t="shared" si="5" ref="H9:H34">G9/E9*100</f>
        <v>0</v>
      </c>
      <c r="I9" s="46">
        <f t="shared" si="0"/>
        <v>0</v>
      </c>
      <c r="J9" s="55" t="e">
        <f t="shared" si="1"/>
        <v>#DIV/0!</v>
      </c>
      <c r="K9" s="46">
        <f t="shared" si="2"/>
        <v>0</v>
      </c>
      <c r="L9" s="4">
        <f t="shared" si="3"/>
        <v>21.425</v>
      </c>
      <c r="M9" s="4">
        <f t="shared" si="4"/>
        <v>1.9774209446949742</v>
      </c>
      <c r="N9" s="58">
        <f aca="true" t="shared" si="6" ref="N9:N35">F9-G9</f>
        <v>21.425</v>
      </c>
      <c r="O9" s="58">
        <f aca="true" t="shared" si="7" ref="O9:O35">N9/$N$35*100</f>
        <v>1.9774209446949742</v>
      </c>
    </row>
    <row r="10" spans="1:15" ht="38.25" outlineLevel="2">
      <c r="A10" s="12" t="s">
        <v>46</v>
      </c>
      <c r="B10" s="28" t="s">
        <v>8</v>
      </c>
      <c r="C10" s="29" t="s">
        <v>9</v>
      </c>
      <c r="D10" s="53">
        <v>850.9</v>
      </c>
      <c r="E10" s="53">
        <v>6081.12</v>
      </c>
      <c r="F10" s="53">
        <v>1534.085</v>
      </c>
      <c r="G10" s="53">
        <v>1211.872</v>
      </c>
      <c r="H10" s="46">
        <f t="shared" si="5"/>
        <v>19.92843423579867</v>
      </c>
      <c r="I10" s="46">
        <f t="shared" si="0"/>
        <v>78.99640502318972</v>
      </c>
      <c r="J10" s="46">
        <f t="shared" si="1"/>
        <v>142.42237630743918</v>
      </c>
      <c r="K10" s="46">
        <f t="shared" si="2"/>
        <v>45.737991754214605</v>
      </c>
      <c r="L10" s="4">
        <f t="shared" si="3"/>
        <v>322.21299999999997</v>
      </c>
      <c r="M10" s="4">
        <f t="shared" si="4"/>
        <v>29.738657402707197</v>
      </c>
      <c r="N10" s="58">
        <f t="shared" si="6"/>
        <v>322.21299999999997</v>
      </c>
      <c r="O10" s="58">
        <f t="shared" si="7"/>
        <v>29.738657402707197</v>
      </c>
    </row>
    <row r="11" spans="1:15" ht="38.25" outlineLevel="2">
      <c r="A11" s="12" t="s">
        <v>46</v>
      </c>
      <c r="B11" s="28" t="s">
        <v>10</v>
      </c>
      <c r="C11" s="29" t="s">
        <v>11</v>
      </c>
      <c r="D11" s="53">
        <v>87.2</v>
      </c>
      <c r="E11" s="53">
        <v>382.7</v>
      </c>
      <c r="F11" s="53">
        <v>107.85</v>
      </c>
      <c r="G11" s="53">
        <v>97.85</v>
      </c>
      <c r="H11" s="46">
        <f t="shared" si="5"/>
        <v>25.568330284818398</v>
      </c>
      <c r="I11" s="46">
        <f t="shared" si="0"/>
        <v>90.72786277236902</v>
      </c>
      <c r="J11" s="46">
        <f t="shared" si="1"/>
        <v>112.21330275229357</v>
      </c>
      <c r="K11" s="46">
        <f t="shared" si="2"/>
        <v>3.6930158409055567</v>
      </c>
      <c r="L11" s="4">
        <f t="shared" si="3"/>
        <v>10</v>
      </c>
      <c r="M11" s="4">
        <f t="shared" si="4"/>
        <v>0.9229502659019716</v>
      </c>
      <c r="N11" s="58">
        <f t="shared" si="6"/>
        <v>10</v>
      </c>
      <c r="O11" s="58">
        <f t="shared" si="7"/>
        <v>0.9229502659019716</v>
      </c>
    </row>
    <row r="12" spans="1:15" ht="13.5" outlineLevel="2">
      <c r="A12" s="12" t="s">
        <v>46</v>
      </c>
      <c r="B12" s="28" t="s">
        <v>12</v>
      </c>
      <c r="C12" s="29" t="s">
        <v>13</v>
      </c>
      <c r="D12" s="53">
        <v>0</v>
      </c>
      <c r="E12" s="53">
        <v>5.289</v>
      </c>
      <c r="F12" s="53">
        <v>0</v>
      </c>
      <c r="G12" s="53">
        <v>0</v>
      </c>
      <c r="H12" s="46">
        <f t="shared" si="5"/>
        <v>0</v>
      </c>
      <c r="I12" s="55" t="e">
        <f t="shared" si="0"/>
        <v>#DIV/0!</v>
      </c>
      <c r="J12" s="55" t="e">
        <f t="shared" si="1"/>
        <v>#DIV/0!</v>
      </c>
      <c r="K12" s="46">
        <f t="shared" si="2"/>
        <v>0</v>
      </c>
      <c r="L12" s="4">
        <f t="shared" si="3"/>
        <v>0</v>
      </c>
      <c r="M12" s="4">
        <f t="shared" si="4"/>
        <v>0</v>
      </c>
      <c r="N12" s="58">
        <f t="shared" si="6"/>
        <v>0</v>
      </c>
      <c r="O12" s="58">
        <f t="shared" si="7"/>
        <v>0</v>
      </c>
    </row>
    <row r="13" spans="1:15" ht="13.5" outlineLevel="2">
      <c r="A13" s="12" t="s">
        <v>46</v>
      </c>
      <c r="B13" s="28" t="s">
        <v>14</v>
      </c>
      <c r="C13" s="29" t="s">
        <v>15</v>
      </c>
      <c r="D13" s="53">
        <v>39.8</v>
      </c>
      <c r="E13" s="53">
        <v>183.02</v>
      </c>
      <c r="F13" s="53">
        <v>69.4</v>
      </c>
      <c r="G13" s="53">
        <v>67.737</v>
      </c>
      <c r="H13" s="46">
        <f t="shared" si="5"/>
        <v>37.01070921210796</v>
      </c>
      <c r="I13" s="46">
        <f t="shared" si="0"/>
        <v>97.60374639769451</v>
      </c>
      <c r="J13" s="46">
        <f t="shared" si="1"/>
        <v>170.19346733668343</v>
      </c>
      <c r="K13" s="46">
        <f t="shared" si="2"/>
        <v>2.5565029536578407</v>
      </c>
      <c r="L13" s="4">
        <f t="shared" si="3"/>
        <v>1.663000000000011</v>
      </c>
      <c r="M13" s="4">
        <f t="shared" si="4"/>
        <v>0.15348662921949888</v>
      </c>
      <c r="N13" s="58">
        <f t="shared" si="6"/>
        <v>1.663000000000011</v>
      </c>
      <c r="O13" s="58">
        <f t="shared" si="7"/>
        <v>0.15348662921949888</v>
      </c>
    </row>
    <row r="14" spans="1:15" ht="13.5" outlineLevel="1">
      <c r="A14" s="11" t="s">
        <v>46</v>
      </c>
      <c r="B14" s="26" t="s">
        <v>16</v>
      </c>
      <c r="C14" s="27" t="s">
        <v>17</v>
      </c>
      <c r="D14" s="52">
        <v>23.1</v>
      </c>
      <c r="E14" s="52">
        <v>153</v>
      </c>
      <c r="F14" s="52">
        <v>35.2</v>
      </c>
      <c r="G14" s="52">
        <v>29.91</v>
      </c>
      <c r="H14" s="43">
        <f t="shared" si="5"/>
        <v>19.54901960784314</v>
      </c>
      <c r="I14" s="43">
        <f t="shared" si="0"/>
        <v>84.9715909090909</v>
      </c>
      <c r="J14" s="43">
        <f t="shared" si="1"/>
        <v>129.48051948051946</v>
      </c>
      <c r="K14" s="43">
        <f t="shared" si="2"/>
        <v>1.1288513418649484</v>
      </c>
      <c r="L14" s="3">
        <f t="shared" si="3"/>
        <v>5.290000000000003</v>
      </c>
      <c r="M14" s="3">
        <f t="shared" si="4"/>
        <v>0.4882406906621432</v>
      </c>
      <c r="N14" s="57">
        <f t="shared" si="6"/>
        <v>5.290000000000003</v>
      </c>
      <c r="O14" s="57">
        <f t="shared" si="7"/>
        <v>0.4882406906621432</v>
      </c>
    </row>
    <row r="15" spans="1:15" ht="13.5" outlineLevel="2">
      <c r="A15" s="12" t="s">
        <v>46</v>
      </c>
      <c r="B15" s="28" t="s">
        <v>18</v>
      </c>
      <c r="C15" s="29" t="s">
        <v>19</v>
      </c>
      <c r="D15" s="53">
        <v>23.1</v>
      </c>
      <c r="E15" s="53">
        <v>153</v>
      </c>
      <c r="F15" s="53">
        <v>35.2</v>
      </c>
      <c r="G15" s="53">
        <v>29.91</v>
      </c>
      <c r="H15" s="46">
        <f t="shared" si="5"/>
        <v>19.54901960784314</v>
      </c>
      <c r="I15" s="46">
        <f t="shared" si="0"/>
        <v>84.9715909090909</v>
      </c>
      <c r="J15" s="46">
        <f t="shared" si="1"/>
        <v>129.48051948051946</v>
      </c>
      <c r="K15" s="46">
        <f t="shared" si="2"/>
        <v>1.1288513418649484</v>
      </c>
      <c r="L15" s="4">
        <f t="shared" si="3"/>
        <v>5.290000000000003</v>
      </c>
      <c r="M15" s="4">
        <f t="shared" si="4"/>
        <v>0.4882406906621432</v>
      </c>
      <c r="N15" s="58">
        <f t="shared" si="6"/>
        <v>5.290000000000003</v>
      </c>
      <c r="O15" s="58">
        <f t="shared" si="7"/>
        <v>0.4882406906621432</v>
      </c>
    </row>
    <row r="16" spans="1:15" ht="24" customHeight="1" outlineLevel="1" collapsed="1">
      <c r="A16" s="11" t="s">
        <v>46</v>
      </c>
      <c r="B16" s="26" t="s">
        <v>20</v>
      </c>
      <c r="C16" s="27" t="s">
        <v>21</v>
      </c>
      <c r="D16" s="52">
        <v>0</v>
      </c>
      <c r="E16" s="52">
        <v>1814</v>
      </c>
      <c r="F16" s="52">
        <v>28.6</v>
      </c>
      <c r="G16" s="52">
        <v>24.6</v>
      </c>
      <c r="H16" s="43">
        <f t="shared" si="5"/>
        <v>1.356119073869901</v>
      </c>
      <c r="I16" s="43">
        <f t="shared" si="0"/>
        <v>86.01398601398601</v>
      </c>
      <c r="J16" s="56" t="e">
        <f t="shared" si="1"/>
        <v>#DIV/0!</v>
      </c>
      <c r="K16" s="43">
        <f t="shared" si="2"/>
        <v>0.9284434306211212</v>
      </c>
      <c r="L16" s="3">
        <f t="shared" si="3"/>
        <v>4</v>
      </c>
      <c r="M16" s="3">
        <f t="shared" si="4"/>
        <v>0.36918010636078863</v>
      </c>
      <c r="N16" s="57">
        <f t="shared" si="6"/>
        <v>4</v>
      </c>
      <c r="O16" s="57">
        <f t="shared" si="7"/>
        <v>0.36918010636078863</v>
      </c>
    </row>
    <row r="17" spans="1:15" ht="33.75" customHeight="1" hidden="1" outlineLevel="2">
      <c r="A17" s="12" t="s">
        <v>46</v>
      </c>
      <c r="B17" s="33" t="s">
        <v>109</v>
      </c>
      <c r="C17" s="34" t="s">
        <v>108</v>
      </c>
      <c r="D17" s="53">
        <v>0</v>
      </c>
      <c r="E17" s="53"/>
      <c r="F17" s="53"/>
      <c r="G17" s="53"/>
      <c r="H17" s="46" t="e">
        <f>G17/E17*100</f>
        <v>#DIV/0!</v>
      </c>
      <c r="I17" s="46" t="e">
        <f t="shared" si="0"/>
        <v>#DIV/0!</v>
      </c>
      <c r="J17" s="46" t="e">
        <f t="shared" si="1"/>
        <v>#DIV/0!</v>
      </c>
      <c r="K17" s="46">
        <f t="shared" si="2"/>
        <v>0</v>
      </c>
      <c r="L17" s="4">
        <f>F17-G17</f>
        <v>0</v>
      </c>
      <c r="M17" s="4">
        <f t="shared" si="4"/>
        <v>0</v>
      </c>
      <c r="N17" s="58">
        <f t="shared" si="6"/>
        <v>0</v>
      </c>
      <c r="O17" s="58">
        <f t="shared" si="7"/>
        <v>0</v>
      </c>
    </row>
    <row r="18" spans="1:15" ht="25.5" outlineLevel="2">
      <c r="A18" s="12" t="s">
        <v>46</v>
      </c>
      <c r="B18" s="33" t="s">
        <v>89</v>
      </c>
      <c r="C18" s="29" t="s">
        <v>128</v>
      </c>
      <c r="D18" s="53">
        <v>0</v>
      </c>
      <c r="E18" s="53">
        <v>1796.7</v>
      </c>
      <c r="F18" s="53">
        <v>28.6</v>
      </c>
      <c r="G18" s="53">
        <v>24.6</v>
      </c>
      <c r="H18" s="46">
        <f t="shared" si="5"/>
        <v>1.369176824177659</v>
      </c>
      <c r="I18" s="46">
        <f t="shared" si="0"/>
        <v>86.01398601398601</v>
      </c>
      <c r="J18" s="55" t="e">
        <f t="shared" si="1"/>
        <v>#DIV/0!</v>
      </c>
      <c r="K18" s="46">
        <f t="shared" si="2"/>
        <v>0.9284434306211212</v>
      </c>
      <c r="L18" s="4">
        <f t="shared" si="3"/>
        <v>4</v>
      </c>
      <c r="M18" s="4">
        <f t="shared" si="4"/>
        <v>0.36918010636078863</v>
      </c>
      <c r="N18" s="58">
        <f t="shared" si="6"/>
        <v>4</v>
      </c>
      <c r="O18" s="58">
        <f t="shared" si="7"/>
        <v>0.36918010636078863</v>
      </c>
    </row>
    <row r="19" spans="1:15" ht="22.5" customHeight="1" outlineLevel="2">
      <c r="A19" s="13"/>
      <c r="B19" s="28" t="s">
        <v>79</v>
      </c>
      <c r="C19" s="29" t="s">
        <v>80</v>
      </c>
      <c r="D19" s="53">
        <v>0</v>
      </c>
      <c r="E19" s="53">
        <v>17.3</v>
      </c>
      <c r="F19" s="53">
        <v>0</v>
      </c>
      <c r="G19" s="53">
        <v>0</v>
      </c>
      <c r="H19" s="46">
        <f t="shared" si="5"/>
        <v>0</v>
      </c>
      <c r="I19" s="55" t="e">
        <f t="shared" si="0"/>
        <v>#DIV/0!</v>
      </c>
      <c r="J19" s="55" t="e">
        <f t="shared" si="1"/>
        <v>#DIV/0!</v>
      </c>
      <c r="K19" s="46">
        <f t="shared" si="2"/>
        <v>0</v>
      </c>
      <c r="L19" s="4">
        <f t="shared" si="3"/>
        <v>0</v>
      </c>
      <c r="M19" s="4">
        <f t="shared" si="4"/>
        <v>0</v>
      </c>
      <c r="N19" s="58">
        <f t="shared" si="6"/>
        <v>0</v>
      </c>
      <c r="O19" s="58">
        <f t="shared" si="7"/>
        <v>0</v>
      </c>
    </row>
    <row r="20" spans="1:15" ht="13.5" outlineLevel="1">
      <c r="A20" s="11" t="s">
        <v>46</v>
      </c>
      <c r="B20" s="26" t="s">
        <v>22</v>
      </c>
      <c r="C20" s="27" t="s">
        <v>23</v>
      </c>
      <c r="D20" s="52">
        <v>23.5</v>
      </c>
      <c r="E20" s="52">
        <v>1523.967</v>
      </c>
      <c r="F20" s="52">
        <v>328.118</v>
      </c>
      <c r="G20" s="52">
        <v>113.606</v>
      </c>
      <c r="H20" s="43">
        <f t="shared" si="5"/>
        <v>7.454623361267008</v>
      </c>
      <c r="I20" s="43">
        <f t="shared" si="0"/>
        <v>34.62351958746549</v>
      </c>
      <c r="J20" s="43">
        <f t="shared" si="1"/>
        <v>483.4297872340425</v>
      </c>
      <c r="K20" s="43">
        <f t="shared" si="2"/>
        <v>4.287672535737523</v>
      </c>
      <c r="L20" s="3">
        <f t="shared" si="3"/>
        <v>214.512</v>
      </c>
      <c r="M20" s="3">
        <f t="shared" si="4"/>
        <v>19.798390743916375</v>
      </c>
      <c r="N20" s="57">
        <f t="shared" si="6"/>
        <v>214.512</v>
      </c>
      <c r="O20" s="57">
        <f t="shared" si="7"/>
        <v>19.798390743916375</v>
      </c>
    </row>
    <row r="21" spans="1:15" ht="13.5" outlineLevel="2">
      <c r="A21" s="12" t="s">
        <v>46</v>
      </c>
      <c r="B21" s="28" t="s">
        <v>24</v>
      </c>
      <c r="C21" s="29" t="s">
        <v>25</v>
      </c>
      <c r="D21" s="53">
        <v>23.5</v>
      </c>
      <c r="E21" s="53">
        <v>1523.967</v>
      </c>
      <c r="F21" s="53">
        <v>328.118</v>
      </c>
      <c r="G21" s="53">
        <v>113.606</v>
      </c>
      <c r="H21" s="46">
        <f t="shared" si="5"/>
        <v>7.454623361267008</v>
      </c>
      <c r="I21" s="46">
        <f t="shared" si="0"/>
        <v>34.62351958746549</v>
      </c>
      <c r="J21" s="46">
        <f t="shared" si="1"/>
        <v>483.4297872340425</v>
      </c>
      <c r="K21" s="46">
        <f t="shared" si="2"/>
        <v>4.287672535737523</v>
      </c>
      <c r="L21" s="4">
        <f t="shared" si="3"/>
        <v>214.512</v>
      </c>
      <c r="M21" s="4">
        <f t="shared" si="4"/>
        <v>19.798390743916375</v>
      </c>
      <c r="N21" s="58">
        <f t="shared" si="6"/>
        <v>214.512</v>
      </c>
      <c r="O21" s="58">
        <f t="shared" si="7"/>
        <v>19.798390743916375</v>
      </c>
    </row>
    <row r="22" spans="1:15" ht="13.5" hidden="1" outlineLevel="2">
      <c r="A22" s="13"/>
      <c r="B22" s="31" t="s">
        <v>81</v>
      </c>
      <c r="C22" s="32" t="s">
        <v>82</v>
      </c>
      <c r="D22" s="30">
        <v>0</v>
      </c>
      <c r="E22" s="30"/>
      <c r="F22" s="30"/>
      <c r="G22" s="30"/>
      <c r="H22" s="55" t="e">
        <f t="shared" si="5"/>
        <v>#DIV/0!</v>
      </c>
      <c r="I22" s="55" t="e">
        <f t="shared" si="0"/>
        <v>#DIV/0!</v>
      </c>
      <c r="J22" s="55" t="e">
        <f t="shared" si="1"/>
        <v>#DIV/0!</v>
      </c>
      <c r="K22" s="46">
        <f t="shared" si="2"/>
        <v>0</v>
      </c>
      <c r="L22" s="4">
        <f t="shared" si="3"/>
        <v>0</v>
      </c>
      <c r="M22" s="4">
        <f t="shared" si="4"/>
        <v>0</v>
      </c>
      <c r="N22" s="58">
        <f t="shared" si="6"/>
        <v>0</v>
      </c>
      <c r="O22" s="58">
        <f t="shared" si="7"/>
        <v>0</v>
      </c>
    </row>
    <row r="23" spans="1:15" ht="12" customHeight="1" outlineLevel="1">
      <c r="A23" s="11" t="s">
        <v>46</v>
      </c>
      <c r="B23" s="26" t="s">
        <v>26</v>
      </c>
      <c r="C23" s="27" t="s">
        <v>27</v>
      </c>
      <c r="D23" s="52">
        <v>258.7</v>
      </c>
      <c r="E23" s="52">
        <v>6581.956</v>
      </c>
      <c r="F23" s="52">
        <v>390.6</v>
      </c>
      <c r="G23" s="52">
        <v>200.543</v>
      </c>
      <c r="H23" s="43">
        <f t="shared" si="5"/>
        <v>3.0468602342525535</v>
      </c>
      <c r="I23" s="43">
        <f t="shared" si="0"/>
        <v>51.342293906810035</v>
      </c>
      <c r="J23" s="43">
        <f t="shared" si="1"/>
        <v>77.5195206803247</v>
      </c>
      <c r="K23" s="43">
        <f t="shared" si="2"/>
        <v>7.568814264514288</v>
      </c>
      <c r="L23" s="3">
        <f t="shared" si="3"/>
        <v>190.05700000000002</v>
      </c>
      <c r="M23" s="3">
        <f t="shared" si="4"/>
        <v>17.541315868653104</v>
      </c>
      <c r="N23" s="57">
        <f t="shared" si="6"/>
        <v>190.05700000000002</v>
      </c>
      <c r="O23" s="57">
        <f t="shared" si="7"/>
        <v>17.541315868653104</v>
      </c>
    </row>
    <row r="24" spans="1:15" ht="13.5" outlineLevel="2">
      <c r="A24" s="12" t="s">
        <v>46</v>
      </c>
      <c r="B24" s="28" t="s">
        <v>28</v>
      </c>
      <c r="C24" s="29" t="s">
        <v>29</v>
      </c>
      <c r="D24" s="53">
        <v>42.8</v>
      </c>
      <c r="E24" s="53">
        <v>277.8</v>
      </c>
      <c r="F24" s="53">
        <v>90.3</v>
      </c>
      <c r="G24" s="53">
        <v>9.524</v>
      </c>
      <c r="H24" s="46">
        <f t="shared" si="5"/>
        <v>3.42836573074154</v>
      </c>
      <c r="I24" s="46">
        <f t="shared" si="0"/>
        <v>10.547065337763012</v>
      </c>
      <c r="J24" s="46">
        <f t="shared" si="1"/>
        <v>22.252336448598133</v>
      </c>
      <c r="K24" s="46">
        <f t="shared" si="2"/>
        <v>0.3594510257412828</v>
      </c>
      <c r="L24" s="4">
        <f t="shared" si="3"/>
        <v>80.776</v>
      </c>
      <c r="M24" s="4">
        <f t="shared" si="4"/>
        <v>7.455223067849766</v>
      </c>
      <c r="N24" s="58">
        <f t="shared" si="6"/>
        <v>80.776</v>
      </c>
      <c r="O24" s="58">
        <f t="shared" si="7"/>
        <v>7.455223067849766</v>
      </c>
    </row>
    <row r="25" spans="1:15" ht="13.5" outlineLevel="2">
      <c r="A25" s="12" t="s">
        <v>46</v>
      </c>
      <c r="B25" s="28" t="s">
        <v>30</v>
      </c>
      <c r="C25" s="29" t="s">
        <v>31</v>
      </c>
      <c r="D25" s="53">
        <v>18.3</v>
      </c>
      <c r="E25" s="53">
        <v>3074.83</v>
      </c>
      <c r="F25" s="53">
        <v>28.9</v>
      </c>
      <c r="G25" s="53">
        <v>25.971</v>
      </c>
      <c r="H25" s="46">
        <f t="shared" si="5"/>
        <v>0.8446320609594677</v>
      </c>
      <c r="I25" s="46">
        <f t="shared" si="0"/>
        <v>89.86505190311419</v>
      </c>
      <c r="J25" s="46">
        <f t="shared" si="1"/>
        <v>141.91803278688525</v>
      </c>
      <c r="K25" s="46">
        <f t="shared" si="2"/>
        <v>0.9801871681569568</v>
      </c>
      <c r="L25" s="4">
        <f t="shared" si="3"/>
        <v>2.9289999999999985</v>
      </c>
      <c r="M25" s="4">
        <f t="shared" si="4"/>
        <v>0.27033213288268737</v>
      </c>
      <c r="N25" s="58">
        <f t="shared" si="6"/>
        <v>2.9289999999999985</v>
      </c>
      <c r="O25" s="58">
        <f t="shared" si="7"/>
        <v>0.27033213288268737</v>
      </c>
    </row>
    <row r="26" spans="1:15" ht="13.5" outlineLevel="2">
      <c r="A26" s="12" t="s">
        <v>46</v>
      </c>
      <c r="B26" s="28" t="s">
        <v>32</v>
      </c>
      <c r="C26" s="29" t="s">
        <v>33</v>
      </c>
      <c r="D26" s="53">
        <v>197.6</v>
      </c>
      <c r="E26" s="53">
        <v>3229.326</v>
      </c>
      <c r="F26" s="53">
        <v>271.4</v>
      </c>
      <c r="G26" s="53">
        <v>165.049</v>
      </c>
      <c r="H26" s="46">
        <f t="shared" si="5"/>
        <v>5.110942654906937</v>
      </c>
      <c r="I26" s="46">
        <f t="shared" si="0"/>
        <v>60.81392778187178</v>
      </c>
      <c r="J26" s="46">
        <f t="shared" si="1"/>
        <v>83.52682186234819</v>
      </c>
      <c r="K26" s="46">
        <f t="shared" si="2"/>
        <v>6.229213812218919</v>
      </c>
      <c r="L26" s="4">
        <f t="shared" si="3"/>
        <v>106.35099999999997</v>
      </c>
      <c r="M26" s="4">
        <f t="shared" si="4"/>
        <v>9.815668372894056</v>
      </c>
      <c r="N26" s="58">
        <f t="shared" si="6"/>
        <v>106.35099999999997</v>
      </c>
      <c r="O26" s="58">
        <f t="shared" si="7"/>
        <v>9.815668372894056</v>
      </c>
    </row>
    <row r="27" spans="1:15" ht="13.5" outlineLevel="1">
      <c r="A27" s="11" t="s">
        <v>46</v>
      </c>
      <c r="B27" s="26" t="s">
        <v>34</v>
      </c>
      <c r="C27" s="27" t="s">
        <v>35</v>
      </c>
      <c r="D27" s="52">
        <v>0</v>
      </c>
      <c r="E27" s="52">
        <v>22.1</v>
      </c>
      <c r="F27" s="52">
        <v>0</v>
      </c>
      <c r="G27" s="52">
        <v>0</v>
      </c>
      <c r="H27" s="43">
        <f t="shared" si="5"/>
        <v>0</v>
      </c>
      <c r="I27" s="56" t="e">
        <f t="shared" si="0"/>
        <v>#DIV/0!</v>
      </c>
      <c r="J27" s="56" t="e">
        <f t="shared" si="1"/>
        <v>#DIV/0!</v>
      </c>
      <c r="K27" s="43">
        <f t="shared" si="2"/>
        <v>0</v>
      </c>
      <c r="L27" s="3">
        <f t="shared" si="3"/>
        <v>0</v>
      </c>
      <c r="M27" s="3">
        <f t="shared" si="4"/>
        <v>0</v>
      </c>
      <c r="N27" s="57">
        <f t="shared" si="6"/>
        <v>0</v>
      </c>
      <c r="O27" s="57">
        <f t="shared" si="7"/>
        <v>0</v>
      </c>
    </row>
    <row r="28" spans="1:15" ht="13.5" outlineLevel="2">
      <c r="A28" s="12" t="s">
        <v>46</v>
      </c>
      <c r="B28" s="28" t="s">
        <v>36</v>
      </c>
      <c r="C28" s="29" t="s">
        <v>37</v>
      </c>
      <c r="D28" s="53">
        <v>0</v>
      </c>
      <c r="E28" s="53">
        <v>22.1</v>
      </c>
      <c r="F28" s="53">
        <v>0</v>
      </c>
      <c r="G28" s="53">
        <v>0</v>
      </c>
      <c r="H28" s="46">
        <f t="shared" si="5"/>
        <v>0</v>
      </c>
      <c r="I28" s="55" t="e">
        <f t="shared" si="0"/>
        <v>#DIV/0!</v>
      </c>
      <c r="J28" s="55" t="e">
        <f t="shared" si="1"/>
        <v>#DIV/0!</v>
      </c>
      <c r="K28" s="46">
        <f t="shared" si="2"/>
        <v>0</v>
      </c>
      <c r="L28" s="4">
        <f t="shared" si="3"/>
        <v>0</v>
      </c>
      <c r="M28" s="4">
        <f t="shared" si="4"/>
        <v>0</v>
      </c>
      <c r="N28" s="58">
        <f t="shared" si="6"/>
        <v>0</v>
      </c>
      <c r="O28" s="58">
        <f t="shared" si="7"/>
        <v>0</v>
      </c>
    </row>
    <row r="29" spans="1:15" ht="10.5" customHeight="1" outlineLevel="1">
      <c r="A29" s="11" t="s">
        <v>46</v>
      </c>
      <c r="B29" s="26" t="s">
        <v>38</v>
      </c>
      <c r="C29" s="27" t="s">
        <v>39</v>
      </c>
      <c r="D29" s="52">
        <v>676.5</v>
      </c>
      <c r="E29" s="52">
        <v>4796.185</v>
      </c>
      <c r="F29" s="52">
        <v>1144.4</v>
      </c>
      <c r="G29" s="52">
        <v>831.063</v>
      </c>
      <c r="H29" s="43">
        <f t="shared" si="5"/>
        <v>17.327584319620698</v>
      </c>
      <c r="I29" s="43">
        <f t="shared" si="0"/>
        <v>72.6199755330304</v>
      </c>
      <c r="J29" s="43">
        <f t="shared" si="1"/>
        <v>122.84745011086476</v>
      </c>
      <c r="K29" s="43">
        <f t="shared" si="2"/>
        <v>31.365649706596777</v>
      </c>
      <c r="L29" s="3">
        <f t="shared" si="3"/>
        <v>313.3370000000001</v>
      </c>
      <c r="M29" s="3">
        <f t="shared" si="4"/>
        <v>28.919446746692618</v>
      </c>
      <c r="N29" s="57">
        <f t="shared" si="6"/>
        <v>313.3370000000001</v>
      </c>
      <c r="O29" s="57">
        <f t="shared" si="7"/>
        <v>28.919446746692618</v>
      </c>
    </row>
    <row r="30" spans="1:15" ht="13.5" outlineLevel="2">
      <c r="A30" s="12" t="s">
        <v>46</v>
      </c>
      <c r="B30" s="28" t="s">
        <v>40</v>
      </c>
      <c r="C30" s="29" t="s">
        <v>41</v>
      </c>
      <c r="D30" s="53">
        <v>676.5</v>
      </c>
      <c r="E30" s="53">
        <v>4796.185</v>
      </c>
      <c r="F30" s="53">
        <v>1144.4</v>
      </c>
      <c r="G30" s="53">
        <v>831.063</v>
      </c>
      <c r="H30" s="47">
        <f t="shared" si="5"/>
        <v>17.327584319620698</v>
      </c>
      <c r="I30" s="47">
        <f t="shared" si="0"/>
        <v>72.6199755330304</v>
      </c>
      <c r="J30" s="47">
        <f t="shared" si="1"/>
        <v>122.84745011086476</v>
      </c>
      <c r="K30" s="47">
        <f t="shared" si="2"/>
        <v>31.365649706596777</v>
      </c>
      <c r="L30" s="7">
        <f t="shared" si="3"/>
        <v>313.3370000000001</v>
      </c>
      <c r="M30" s="7">
        <f t="shared" si="4"/>
        <v>28.919446746692618</v>
      </c>
      <c r="N30" s="59">
        <f t="shared" si="6"/>
        <v>313.3370000000001</v>
      </c>
      <c r="O30" s="59">
        <f t="shared" si="7"/>
        <v>28.919446746692618</v>
      </c>
    </row>
    <row r="31" spans="1:15" ht="13.5" outlineLevel="2">
      <c r="A31" s="13"/>
      <c r="B31" s="48" t="s">
        <v>83</v>
      </c>
      <c r="C31" s="49" t="s">
        <v>84</v>
      </c>
      <c r="D31" s="52">
        <v>81.9</v>
      </c>
      <c r="E31" s="52">
        <v>293.6</v>
      </c>
      <c r="F31" s="52">
        <v>73.4</v>
      </c>
      <c r="G31" s="52">
        <v>72.414</v>
      </c>
      <c r="H31" s="50">
        <f t="shared" si="5"/>
        <v>24.6641689373297</v>
      </c>
      <c r="I31" s="50">
        <f t="shared" si="0"/>
        <v>98.6566757493188</v>
      </c>
      <c r="J31" s="50">
        <f t="shared" si="1"/>
        <v>88.41758241758242</v>
      </c>
      <c r="K31" s="50">
        <f t="shared" si="2"/>
        <v>2.733020430284466</v>
      </c>
      <c r="L31" s="6">
        <f t="shared" si="3"/>
        <v>0.9860000000000042</v>
      </c>
      <c r="M31" s="6">
        <f t="shared" si="4"/>
        <v>0.0910028962179348</v>
      </c>
      <c r="N31" s="60">
        <f t="shared" si="6"/>
        <v>0.9860000000000042</v>
      </c>
      <c r="O31" s="60">
        <f t="shared" si="7"/>
        <v>0.0910028962179348</v>
      </c>
    </row>
    <row r="32" spans="1:15" ht="13.5" outlineLevel="2">
      <c r="A32" s="13"/>
      <c r="B32" s="31" t="s">
        <v>85</v>
      </c>
      <c r="C32" s="29" t="s">
        <v>86</v>
      </c>
      <c r="D32" s="53">
        <v>81.9</v>
      </c>
      <c r="E32" s="53">
        <v>293.6</v>
      </c>
      <c r="F32" s="53">
        <v>73.4</v>
      </c>
      <c r="G32" s="53">
        <v>72.414</v>
      </c>
      <c r="H32" s="51">
        <f t="shared" si="5"/>
        <v>24.6641689373297</v>
      </c>
      <c r="I32" s="51">
        <f t="shared" si="0"/>
        <v>98.6566757493188</v>
      </c>
      <c r="J32" s="51">
        <f t="shared" si="1"/>
        <v>88.41758241758242</v>
      </c>
      <c r="K32" s="51">
        <f t="shared" si="2"/>
        <v>2.733020430284466</v>
      </c>
      <c r="L32" s="5">
        <f t="shared" si="3"/>
        <v>0.9860000000000042</v>
      </c>
      <c r="M32" s="5">
        <f t="shared" si="4"/>
        <v>0.0910028962179348</v>
      </c>
      <c r="N32" s="61">
        <f t="shared" si="6"/>
        <v>0.9860000000000042</v>
      </c>
      <c r="O32" s="61">
        <f t="shared" si="7"/>
        <v>0.0910028962179348</v>
      </c>
    </row>
    <row r="33" spans="1:15" ht="25.5" outlineLevel="1">
      <c r="A33" s="11" t="s">
        <v>46</v>
      </c>
      <c r="B33" s="26" t="s">
        <v>42</v>
      </c>
      <c r="C33" s="27" t="s">
        <v>43</v>
      </c>
      <c r="D33" s="52">
        <v>0</v>
      </c>
      <c r="E33" s="52">
        <v>1</v>
      </c>
      <c r="F33" s="52">
        <v>0</v>
      </c>
      <c r="G33" s="52">
        <v>0</v>
      </c>
      <c r="H33" s="43">
        <f t="shared" si="5"/>
        <v>0</v>
      </c>
      <c r="I33" s="56" t="e">
        <f t="shared" si="0"/>
        <v>#DIV/0!</v>
      </c>
      <c r="J33" s="56" t="e">
        <f t="shared" si="1"/>
        <v>#DIV/0!</v>
      </c>
      <c r="K33" s="43">
        <f t="shared" si="2"/>
        <v>0</v>
      </c>
      <c r="L33" s="3">
        <f t="shared" si="3"/>
        <v>0</v>
      </c>
      <c r="M33" s="3">
        <f t="shared" si="4"/>
        <v>0</v>
      </c>
      <c r="N33" s="57">
        <f t="shared" si="6"/>
        <v>0</v>
      </c>
      <c r="O33" s="57">
        <f t="shared" si="7"/>
        <v>0</v>
      </c>
    </row>
    <row r="34" spans="1:15" ht="21" customHeight="1" outlineLevel="2">
      <c r="A34" s="12" t="s">
        <v>46</v>
      </c>
      <c r="B34" s="28" t="s">
        <v>44</v>
      </c>
      <c r="C34" s="29" t="s">
        <v>45</v>
      </c>
      <c r="D34" s="53">
        <v>0</v>
      </c>
      <c r="E34" s="53">
        <v>1</v>
      </c>
      <c r="F34" s="53">
        <v>0</v>
      </c>
      <c r="G34" s="53">
        <v>0</v>
      </c>
      <c r="H34" s="46">
        <f t="shared" si="5"/>
        <v>0</v>
      </c>
      <c r="I34" s="55" t="e">
        <f t="shared" si="0"/>
        <v>#DIV/0!</v>
      </c>
      <c r="J34" s="55" t="e">
        <f t="shared" si="1"/>
        <v>#DIV/0!</v>
      </c>
      <c r="K34" s="46">
        <f t="shared" si="2"/>
        <v>0</v>
      </c>
      <c r="L34" s="4">
        <f t="shared" si="3"/>
        <v>0</v>
      </c>
      <c r="M34" s="4">
        <f t="shared" si="4"/>
        <v>0</v>
      </c>
      <c r="N34" s="58">
        <f t="shared" si="6"/>
        <v>0</v>
      </c>
      <c r="O34" s="58">
        <f t="shared" si="7"/>
        <v>0</v>
      </c>
    </row>
    <row r="35" spans="1:15" ht="18.75" customHeight="1">
      <c r="A35" s="11" t="s">
        <v>46</v>
      </c>
      <c r="B35" s="26" t="s">
        <v>110</v>
      </c>
      <c r="C35" s="27"/>
      <c r="D35" s="54">
        <f>2041.7-0.1</f>
        <v>2041.6000000000001</v>
      </c>
      <c r="E35" s="54">
        <v>21936.138</v>
      </c>
      <c r="F35" s="54">
        <v>3733.078</v>
      </c>
      <c r="G35" s="54">
        <v>2649.596</v>
      </c>
      <c r="H35" s="45">
        <f>G35/E35*100</f>
        <v>12.078680394880813</v>
      </c>
      <c r="I35" s="45">
        <f t="shared" si="0"/>
        <v>70.97617569201607</v>
      </c>
      <c r="J35" s="45">
        <f t="shared" si="1"/>
        <v>129.780368338558</v>
      </c>
      <c r="K35" s="45">
        <f t="shared" si="2"/>
        <v>100</v>
      </c>
      <c r="L35" s="2">
        <f>F35-G35</f>
        <v>1083.482</v>
      </c>
      <c r="M35" s="2">
        <v>100</v>
      </c>
      <c r="N35" s="62">
        <f t="shared" si="6"/>
        <v>1083.482</v>
      </c>
      <c r="O35" s="62">
        <f t="shared" si="7"/>
        <v>100</v>
      </c>
    </row>
  </sheetData>
  <sheetProtection/>
  <mergeCells count="3">
    <mergeCell ref="H6:J6"/>
    <mergeCell ref="B3:K3"/>
    <mergeCell ref="B4:K4"/>
  </mergeCells>
  <printOptions/>
  <pageMargins left="0.8661417322834646" right="0.15748031496062992" top="0.7480314960629921" bottom="0" header="0.15748031496062992" footer="0.15748031496062992"/>
  <pageSetup firstPageNumber="1" useFirstPageNumber="1"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B1">
      <selection activeCell="K12" sqref="K12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40.8515625" style="1" customWidth="1"/>
    <col min="4" max="4" width="11.8515625" style="1" customWidth="1"/>
    <col min="5" max="5" width="11.7109375" style="1" customWidth="1"/>
    <col min="6" max="6" width="12.00390625" style="1" customWidth="1"/>
    <col min="7" max="7" width="9.421875" style="1" customWidth="1"/>
    <col min="8" max="8" width="12.28125" style="1" customWidth="1"/>
    <col min="9" max="9" width="9.8515625" style="1" customWidth="1"/>
    <col min="10" max="16384" width="9.140625" style="1" customWidth="1"/>
  </cols>
  <sheetData>
    <row r="1" spans="1:9" s="17" customFormat="1" ht="12.75">
      <c r="A1" s="22"/>
      <c r="B1" s="35"/>
      <c r="C1" s="35"/>
      <c r="D1" s="35"/>
      <c r="E1" s="35"/>
      <c r="F1" s="35"/>
      <c r="G1" s="35"/>
      <c r="H1" s="35"/>
      <c r="I1" s="36" t="s">
        <v>77</v>
      </c>
    </row>
    <row r="2" spans="1:9" s="19" customFormat="1" ht="18" customHeight="1">
      <c r="A2" s="17"/>
      <c r="B2" s="37"/>
      <c r="C2" s="37"/>
      <c r="D2" s="37"/>
      <c r="E2" s="37"/>
      <c r="F2" s="37"/>
      <c r="G2" s="37"/>
      <c r="H2" s="37"/>
      <c r="I2" s="37"/>
    </row>
    <row r="3" spans="2:9" s="19" customFormat="1" ht="12.75">
      <c r="B3" s="70" t="s">
        <v>78</v>
      </c>
      <c r="C3" s="71"/>
      <c r="D3" s="71"/>
      <c r="E3" s="71"/>
      <c r="F3" s="71"/>
      <c r="G3" s="71"/>
      <c r="H3" s="71"/>
      <c r="I3" s="71"/>
    </row>
    <row r="4" spans="1:9" s="20" customFormat="1" ht="18.75" customHeight="1">
      <c r="A4" s="19"/>
      <c r="B4" s="72" t="s">
        <v>116</v>
      </c>
      <c r="C4" s="72"/>
      <c r="D4" s="72"/>
      <c r="E4" s="72"/>
      <c r="F4" s="72"/>
      <c r="G4" s="72"/>
      <c r="H4" s="72"/>
      <c r="I4" s="72"/>
    </row>
    <row r="5" spans="1:9" s="17" customFormat="1" ht="17.25" customHeight="1">
      <c r="A5" s="20"/>
      <c r="B5" s="35"/>
      <c r="C5" s="35"/>
      <c r="D5" s="35"/>
      <c r="E5" s="35"/>
      <c r="F5" s="35"/>
      <c r="G5" s="35"/>
      <c r="H5" s="35"/>
      <c r="I5" s="36" t="s">
        <v>49</v>
      </c>
    </row>
    <row r="6" spans="2:9" ht="12.75" customHeight="1">
      <c r="B6" s="38"/>
      <c r="C6" s="39"/>
      <c r="D6" s="38"/>
      <c r="E6" s="38"/>
      <c r="F6" s="38"/>
      <c r="G6" s="73" t="s">
        <v>48</v>
      </c>
      <c r="H6" s="74"/>
      <c r="I6" s="38"/>
    </row>
    <row r="7" spans="2:9" ht="31.5">
      <c r="B7" s="24" t="s">
        <v>53</v>
      </c>
      <c r="C7" s="25" t="s">
        <v>54</v>
      </c>
      <c r="D7" s="24" t="s">
        <v>117</v>
      </c>
      <c r="E7" s="24" t="s">
        <v>118</v>
      </c>
      <c r="F7" s="24" t="s">
        <v>119</v>
      </c>
      <c r="G7" s="40" t="s">
        <v>120</v>
      </c>
      <c r="H7" s="40" t="s">
        <v>121</v>
      </c>
      <c r="I7" s="42" t="s">
        <v>51</v>
      </c>
    </row>
    <row r="8" spans="1:9" ht="12.75">
      <c r="A8" s="14" t="s">
        <v>55</v>
      </c>
      <c r="B8" s="63" t="s">
        <v>105</v>
      </c>
      <c r="C8" s="64" t="s">
        <v>106</v>
      </c>
      <c r="D8" s="53">
        <v>5.289</v>
      </c>
      <c r="E8" s="53">
        <v>0</v>
      </c>
      <c r="F8" s="53">
        <v>0</v>
      </c>
      <c r="G8" s="44">
        <f>F8/D8*100</f>
        <v>0</v>
      </c>
      <c r="H8" s="67" t="e">
        <f>F8/E8*100</f>
        <v>#DIV/0!</v>
      </c>
      <c r="I8" s="44">
        <f aca="true" t="shared" si="0" ref="I8:I32">F8/$F$32*100</f>
        <v>0</v>
      </c>
    </row>
    <row r="9" spans="1:9" ht="12.75">
      <c r="A9" s="14" t="s">
        <v>55</v>
      </c>
      <c r="B9" s="63" t="s">
        <v>55</v>
      </c>
      <c r="C9" s="64" t="s">
        <v>56</v>
      </c>
      <c r="D9" s="53">
        <v>6111.2</v>
      </c>
      <c r="E9" s="53">
        <v>1533.025</v>
      </c>
      <c r="F9" s="53">
        <v>1263.621</v>
      </c>
      <c r="G9" s="44">
        <f aca="true" t="shared" si="1" ref="G9:G32">F9/D9*100</f>
        <v>20.677133787144918</v>
      </c>
      <c r="H9" s="44">
        <f aca="true" t="shared" si="2" ref="H9:H32">F9/E9*100</f>
        <v>82.42664013959329</v>
      </c>
      <c r="I9" s="44">
        <f t="shared" si="0"/>
        <v>47.69108196117446</v>
      </c>
    </row>
    <row r="10" spans="1:9" ht="12.75">
      <c r="A10" s="14" t="s">
        <v>57</v>
      </c>
      <c r="B10" s="63" t="s">
        <v>58</v>
      </c>
      <c r="C10" s="64" t="s">
        <v>59</v>
      </c>
      <c r="D10" s="53">
        <v>1853.3</v>
      </c>
      <c r="E10" s="53">
        <v>463.455</v>
      </c>
      <c r="F10" s="53">
        <v>380.405</v>
      </c>
      <c r="G10" s="44">
        <f t="shared" si="1"/>
        <v>20.525818809690822</v>
      </c>
      <c r="H10" s="44">
        <f t="shared" si="2"/>
        <v>82.08024511549125</v>
      </c>
      <c r="I10" s="44">
        <f t="shared" si="0"/>
        <v>14.35709444005803</v>
      </c>
    </row>
    <row r="11" spans="1:9" ht="12.75">
      <c r="A11" s="14" t="s">
        <v>58</v>
      </c>
      <c r="B11" s="63" t="s">
        <v>60</v>
      </c>
      <c r="C11" s="64" t="s">
        <v>61</v>
      </c>
      <c r="D11" s="53">
        <v>183.2</v>
      </c>
      <c r="E11" s="53">
        <v>46.65</v>
      </c>
      <c r="F11" s="53">
        <v>21.813</v>
      </c>
      <c r="G11" s="44">
        <f t="shared" si="1"/>
        <v>11.906659388646288</v>
      </c>
      <c r="H11" s="44">
        <f t="shared" si="2"/>
        <v>46.758842443729904</v>
      </c>
      <c r="I11" s="44">
        <f t="shared" si="0"/>
        <v>0.8232575834202649</v>
      </c>
    </row>
    <row r="12" spans="1:9" ht="12.75">
      <c r="A12" s="14" t="s">
        <v>60</v>
      </c>
      <c r="B12" s="63" t="s">
        <v>62</v>
      </c>
      <c r="C12" s="64" t="s">
        <v>63</v>
      </c>
      <c r="D12" s="53">
        <v>89.2</v>
      </c>
      <c r="E12" s="53">
        <v>21</v>
      </c>
      <c r="F12" s="53">
        <v>6.263</v>
      </c>
      <c r="G12" s="44">
        <f t="shared" si="1"/>
        <v>7.021300448430493</v>
      </c>
      <c r="H12" s="44">
        <f t="shared" si="2"/>
        <v>29.823809523809526</v>
      </c>
      <c r="I12" s="44">
        <f t="shared" si="0"/>
        <v>0.23637565877967812</v>
      </c>
    </row>
    <row r="13" spans="1:9" ht="12.75">
      <c r="A13" s="14" t="s">
        <v>62</v>
      </c>
      <c r="B13" s="63" t="s">
        <v>64</v>
      </c>
      <c r="C13" s="64" t="s">
        <v>65</v>
      </c>
      <c r="D13" s="53">
        <v>1489</v>
      </c>
      <c r="E13" s="53">
        <v>543.825</v>
      </c>
      <c r="F13" s="53">
        <v>318.333</v>
      </c>
      <c r="G13" s="44">
        <f t="shared" si="1"/>
        <v>21.37897918065816</v>
      </c>
      <c r="H13" s="44">
        <f t="shared" si="2"/>
        <v>58.53592607916149</v>
      </c>
      <c r="I13" s="44">
        <f t="shared" si="0"/>
        <v>12.014397666663147</v>
      </c>
    </row>
    <row r="14" spans="1:9" ht="17.25" customHeight="1">
      <c r="A14" s="14" t="s">
        <v>64</v>
      </c>
      <c r="B14" s="63" t="s">
        <v>66</v>
      </c>
      <c r="C14" s="64" t="s">
        <v>67</v>
      </c>
      <c r="D14" s="53">
        <v>7101.413</v>
      </c>
      <c r="E14" s="53">
        <v>507.618</v>
      </c>
      <c r="F14" s="53">
        <v>210.364</v>
      </c>
      <c r="G14" s="44">
        <f t="shared" si="1"/>
        <v>2.9622837032573663</v>
      </c>
      <c r="H14" s="44">
        <f t="shared" si="2"/>
        <v>41.4413988471646</v>
      </c>
      <c r="I14" s="44">
        <f t="shared" si="0"/>
        <v>7.939474546308192</v>
      </c>
    </row>
    <row r="15" spans="1:9" ht="12.75">
      <c r="A15" s="14" t="s">
        <v>66</v>
      </c>
      <c r="B15" s="63" t="s">
        <v>68</v>
      </c>
      <c r="C15" s="64" t="s">
        <v>69</v>
      </c>
      <c r="D15" s="53">
        <v>895.57</v>
      </c>
      <c r="E15" s="53">
        <v>176.975</v>
      </c>
      <c r="F15" s="53">
        <v>93.533</v>
      </c>
      <c r="G15" s="44">
        <f t="shared" si="1"/>
        <v>10.443963062630504</v>
      </c>
      <c r="H15" s="44">
        <f t="shared" si="2"/>
        <v>52.85096765079814</v>
      </c>
      <c r="I15" s="44">
        <f t="shared" si="0"/>
        <v>3.530085341312411</v>
      </c>
    </row>
    <row r="16" spans="1:9" ht="12.75">
      <c r="A16" s="14" t="s">
        <v>68</v>
      </c>
      <c r="B16" s="63" t="s">
        <v>92</v>
      </c>
      <c r="C16" s="64" t="s">
        <v>93</v>
      </c>
      <c r="D16" s="53">
        <v>1.5</v>
      </c>
      <c r="E16" s="53">
        <v>0</v>
      </c>
      <c r="F16" s="53">
        <v>0</v>
      </c>
      <c r="G16" s="44">
        <f t="shared" si="1"/>
        <v>0</v>
      </c>
      <c r="H16" s="67" t="e">
        <f t="shared" si="2"/>
        <v>#DIV/0!</v>
      </c>
      <c r="I16" s="44">
        <f t="shared" si="0"/>
        <v>0</v>
      </c>
    </row>
    <row r="17" spans="1:9" ht="12.75">
      <c r="A17" s="14" t="s">
        <v>70</v>
      </c>
      <c r="B17" s="63" t="s">
        <v>70</v>
      </c>
      <c r="C17" s="64" t="s">
        <v>71</v>
      </c>
      <c r="D17" s="53">
        <v>1</v>
      </c>
      <c r="E17" s="53">
        <v>0</v>
      </c>
      <c r="F17" s="53">
        <v>0</v>
      </c>
      <c r="G17" s="44">
        <f t="shared" si="1"/>
        <v>0</v>
      </c>
      <c r="H17" s="67" t="e">
        <f t="shared" si="2"/>
        <v>#DIV/0!</v>
      </c>
      <c r="I17" s="44">
        <f t="shared" si="0"/>
        <v>0</v>
      </c>
    </row>
    <row r="18" spans="1:9" ht="22.5">
      <c r="A18" s="14"/>
      <c r="B18" s="63" t="s">
        <v>72</v>
      </c>
      <c r="C18" s="64" t="s">
        <v>73</v>
      </c>
      <c r="D18" s="53">
        <v>1044.22</v>
      </c>
      <c r="E18" s="53">
        <v>290.53</v>
      </c>
      <c r="F18" s="53">
        <v>259.3</v>
      </c>
      <c r="G18" s="44">
        <f t="shared" si="1"/>
        <v>24.831931968359157</v>
      </c>
      <c r="H18" s="44">
        <f t="shared" si="2"/>
        <v>89.2506797921041</v>
      </c>
      <c r="I18" s="44">
        <f t="shared" si="0"/>
        <v>9.78639762439255</v>
      </c>
    </row>
    <row r="19" spans="1:9" ht="22.5">
      <c r="A19" s="14" t="s">
        <v>72</v>
      </c>
      <c r="B19" s="63" t="s">
        <v>94</v>
      </c>
      <c r="C19" s="64" t="s">
        <v>95</v>
      </c>
      <c r="D19" s="53">
        <v>293.6</v>
      </c>
      <c r="E19" s="53">
        <v>73.4</v>
      </c>
      <c r="F19" s="53">
        <v>72.414</v>
      </c>
      <c r="G19" s="44">
        <f t="shared" si="1"/>
        <v>24.6641689373297</v>
      </c>
      <c r="H19" s="44">
        <f t="shared" si="2"/>
        <v>98.6566757493188</v>
      </c>
      <c r="I19" s="44">
        <f t="shared" si="0"/>
        <v>2.733020430284466</v>
      </c>
    </row>
    <row r="20" spans="1:9" ht="22.5">
      <c r="A20" s="14" t="s">
        <v>74</v>
      </c>
      <c r="B20" s="63" t="s">
        <v>112</v>
      </c>
      <c r="C20" s="64" t="s">
        <v>113</v>
      </c>
      <c r="D20" s="53">
        <v>25</v>
      </c>
      <c r="E20" s="53">
        <v>25</v>
      </c>
      <c r="F20" s="53">
        <v>17.76</v>
      </c>
      <c r="G20" s="44">
        <f t="shared" si="1"/>
        <v>71.04</v>
      </c>
      <c r="H20" s="44">
        <f t="shared" si="2"/>
        <v>71.04</v>
      </c>
      <c r="I20" s="44">
        <f t="shared" si="0"/>
        <v>0.6702908669850046</v>
      </c>
    </row>
    <row r="21" spans="1:9" ht="12.75">
      <c r="A21" s="14"/>
      <c r="B21" s="63" t="s">
        <v>90</v>
      </c>
      <c r="C21" s="64" t="s">
        <v>91</v>
      </c>
      <c r="D21" s="53">
        <v>4</v>
      </c>
      <c r="E21" s="53">
        <v>1</v>
      </c>
      <c r="F21" s="53">
        <v>0.993</v>
      </c>
      <c r="G21" s="44">
        <f t="shared" si="1"/>
        <v>24.825</v>
      </c>
      <c r="H21" s="44">
        <f t="shared" si="2"/>
        <v>99.3</v>
      </c>
      <c r="I21" s="44">
        <f t="shared" si="0"/>
        <v>0.03747741165068184</v>
      </c>
    </row>
    <row r="22" spans="1:9" ht="22.5">
      <c r="A22" s="14"/>
      <c r="B22" s="63" t="s">
        <v>122</v>
      </c>
      <c r="C22" s="64" t="s">
        <v>123</v>
      </c>
      <c r="D22" s="53">
        <v>0.5</v>
      </c>
      <c r="E22" s="53">
        <v>0.5</v>
      </c>
      <c r="F22" s="53">
        <v>0</v>
      </c>
      <c r="G22" s="44">
        <f t="shared" si="1"/>
        <v>0</v>
      </c>
      <c r="H22" s="44">
        <f t="shared" si="2"/>
        <v>0</v>
      </c>
      <c r="I22" s="44">
        <f t="shared" si="0"/>
        <v>0</v>
      </c>
    </row>
    <row r="23" spans="1:9" ht="12.75">
      <c r="A23" s="14"/>
      <c r="B23" s="63" t="s">
        <v>96</v>
      </c>
      <c r="C23" s="64" t="s">
        <v>107</v>
      </c>
      <c r="D23" s="53">
        <v>4.4</v>
      </c>
      <c r="E23" s="53">
        <v>0</v>
      </c>
      <c r="F23" s="53">
        <v>0</v>
      </c>
      <c r="G23" s="44">
        <f>F23/D23*100</f>
        <v>0</v>
      </c>
      <c r="H23" s="67" t="e">
        <f t="shared" si="2"/>
        <v>#DIV/0!</v>
      </c>
      <c r="I23" s="44">
        <f t="shared" si="0"/>
        <v>0</v>
      </c>
    </row>
    <row r="24" spans="1:9" ht="12.75">
      <c r="A24" s="14" t="s">
        <v>76</v>
      </c>
      <c r="B24" s="63" t="s">
        <v>74</v>
      </c>
      <c r="C24" s="64" t="s">
        <v>75</v>
      </c>
      <c r="D24" s="53">
        <v>2471.827</v>
      </c>
      <c r="E24" s="53">
        <v>3.7</v>
      </c>
      <c r="F24" s="53">
        <v>0</v>
      </c>
      <c r="G24" s="44">
        <f t="shared" si="1"/>
        <v>0</v>
      </c>
      <c r="H24" s="44">
        <f t="shared" si="2"/>
        <v>0</v>
      </c>
      <c r="I24" s="44">
        <f t="shared" si="0"/>
        <v>0</v>
      </c>
    </row>
    <row r="25" spans="1:9" ht="22.5">
      <c r="A25" s="23"/>
      <c r="B25" s="63" t="s">
        <v>124</v>
      </c>
      <c r="C25" s="64" t="s">
        <v>125</v>
      </c>
      <c r="D25" s="53">
        <v>2.5</v>
      </c>
      <c r="E25" s="53">
        <v>0</v>
      </c>
      <c r="F25" s="53">
        <v>0</v>
      </c>
      <c r="G25" s="44">
        <f t="shared" si="1"/>
        <v>0</v>
      </c>
      <c r="H25" s="67" t="e">
        <f t="shared" si="2"/>
        <v>#DIV/0!</v>
      </c>
      <c r="I25" s="44">
        <f t="shared" si="0"/>
        <v>0</v>
      </c>
    </row>
    <row r="26" spans="1:9" ht="12.75">
      <c r="A26" s="23"/>
      <c r="B26" s="63" t="s">
        <v>97</v>
      </c>
      <c r="C26" s="64" t="s">
        <v>101</v>
      </c>
      <c r="D26" s="53">
        <v>15.4</v>
      </c>
      <c r="E26" s="53">
        <v>0</v>
      </c>
      <c r="F26" s="53">
        <v>0</v>
      </c>
      <c r="G26" s="44">
        <f t="shared" si="1"/>
        <v>0</v>
      </c>
      <c r="H26" s="67" t="e">
        <f t="shared" si="2"/>
        <v>#DIV/0!</v>
      </c>
      <c r="I26" s="44">
        <f t="shared" si="0"/>
        <v>0</v>
      </c>
    </row>
    <row r="27" spans="1:9" ht="22.5">
      <c r="A27" s="23"/>
      <c r="B27" s="63" t="s">
        <v>98</v>
      </c>
      <c r="C27" s="64" t="s">
        <v>102</v>
      </c>
      <c r="D27" s="53">
        <v>20.2</v>
      </c>
      <c r="E27" s="53">
        <v>0</v>
      </c>
      <c r="F27" s="53">
        <v>0</v>
      </c>
      <c r="G27" s="44">
        <f t="shared" si="1"/>
        <v>0</v>
      </c>
      <c r="H27" s="67" t="e">
        <f t="shared" si="2"/>
        <v>#DIV/0!</v>
      </c>
      <c r="I27" s="44">
        <f t="shared" si="0"/>
        <v>0</v>
      </c>
    </row>
    <row r="28" spans="1:9" ht="12.75">
      <c r="A28" s="23"/>
      <c r="B28" s="63" t="s">
        <v>114</v>
      </c>
      <c r="C28" s="64" t="s">
        <v>115</v>
      </c>
      <c r="D28" s="53">
        <v>7.5</v>
      </c>
      <c r="E28" s="53">
        <v>0</v>
      </c>
      <c r="F28" s="53">
        <v>0</v>
      </c>
      <c r="G28" s="44">
        <f>F28/D28*100</f>
        <v>0</v>
      </c>
      <c r="H28" s="67" t="e">
        <f t="shared" si="2"/>
        <v>#DIV/0!</v>
      </c>
      <c r="I28" s="44">
        <f t="shared" si="0"/>
        <v>0</v>
      </c>
    </row>
    <row r="29" spans="1:9" ht="12.75">
      <c r="A29" s="23"/>
      <c r="B29" s="63" t="s">
        <v>127</v>
      </c>
      <c r="C29" s="64" t="s">
        <v>126</v>
      </c>
      <c r="D29" s="53">
        <v>7.1</v>
      </c>
      <c r="E29" s="53">
        <v>0</v>
      </c>
      <c r="F29" s="53">
        <v>0</v>
      </c>
      <c r="G29" s="44">
        <f>F29/D29*100</f>
        <v>0</v>
      </c>
      <c r="H29" s="67" t="e">
        <f t="shared" si="2"/>
        <v>#DIV/0!</v>
      </c>
      <c r="I29" s="44">
        <f t="shared" si="0"/>
        <v>0</v>
      </c>
    </row>
    <row r="30" spans="1:9" ht="22.5">
      <c r="A30" s="23"/>
      <c r="B30" s="63" t="s">
        <v>99</v>
      </c>
      <c r="C30" s="64" t="s">
        <v>103</v>
      </c>
      <c r="D30" s="53">
        <v>162.42</v>
      </c>
      <c r="E30" s="53">
        <v>9.8</v>
      </c>
      <c r="F30" s="53">
        <v>1.57</v>
      </c>
      <c r="G30" s="44">
        <f t="shared" si="1"/>
        <v>0.9666297254032755</v>
      </c>
      <c r="H30" s="44">
        <f t="shared" si="2"/>
        <v>16.020408163265305</v>
      </c>
      <c r="I30" s="44">
        <f t="shared" si="0"/>
        <v>0.05925431650712033</v>
      </c>
    </row>
    <row r="31" spans="1:9" ht="22.5">
      <c r="A31" s="23"/>
      <c r="B31" s="63" t="s">
        <v>100</v>
      </c>
      <c r="C31" s="64" t="s">
        <v>104</v>
      </c>
      <c r="D31" s="53">
        <v>146.8</v>
      </c>
      <c r="E31" s="53">
        <v>36.6</v>
      </c>
      <c r="F31" s="53">
        <v>3.227</v>
      </c>
      <c r="G31" s="44">
        <f>F31/D31*100</f>
        <v>2.1982288828337873</v>
      </c>
      <c r="H31" s="44">
        <f t="shared" si="2"/>
        <v>8.816939890710382</v>
      </c>
      <c r="I31" s="44">
        <f t="shared" si="0"/>
        <v>0.12179215246399827</v>
      </c>
    </row>
    <row r="32" spans="2:9" ht="12.75">
      <c r="B32" s="65" t="s">
        <v>110</v>
      </c>
      <c r="C32" s="66"/>
      <c r="D32" s="54">
        <v>21936.138</v>
      </c>
      <c r="E32" s="54">
        <v>3733.078</v>
      </c>
      <c r="F32" s="54">
        <v>2649.596</v>
      </c>
      <c r="G32" s="54">
        <f t="shared" si="1"/>
        <v>12.078680394880813</v>
      </c>
      <c r="H32" s="54">
        <f t="shared" si="2"/>
        <v>70.97617569201607</v>
      </c>
      <c r="I32" s="54">
        <f t="shared" si="0"/>
        <v>100</v>
      </c>
    </row>
  </sheetData>
  <sheetProtection/>
  <autoFilter ref="A7:IV32"/>
  <mergeCells count="3">
    <mergeCell ref="B3:I3"/>
    <mergeCell ref="B4:I4"/>
    <mergeCell ref="G6:H6"/>
  </mergeCells>
  <printOptions/>
  <pageMargins left="0.8661417322834646" right="0.31496062992125984" top="0.5905511811023623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2021-04-19T08:37:47Z</cp:lastPrinted>
  <dcterms:created xsi:type="dcterms:W3CDTF">2002-03-11T10:22:12Z</dcterms:created>
  <dcterms:modified xsi:type="dcterms:W3CDTF">2021-04-19T08:38:19Z</dcterms:modified>
  <cp:category/>
  <cp:version/>
  <cp:contentType/>
  <cp:contentStatus/>
</cp:coreProperties>
</file>