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отрасли" sheetId="1" r:id="rId1"/>
    <sheet name="КОСГУ" sheetId="2" r:id="rId2"/>
  </sheets>
  <definedNames>
    <definedName name="_xlnm._FilterDatabase" localSheetId="1" hidden="1">'КОСГУ'!$A$7:$IV$31</definedName>
    <definedName name="APPT" localSheetId="0">'отрасли'!#REF!</definedName>
    <definedName name="FIO" localSheetId="0">'отрасли'!#REF!</definedName>
    <definedName name="SIGN" localSheetId="0">'отрасли'!#REF!</definedName>
    <definedName name="_xlnm.Print_Titles" localSheetId="0">'отрасли'!$6:$7</definedName>
    <definedName name="_xlnm.Print_Area" localSheetId="0">'отрасли'!$B$1:$K$37</definedName>
  </definedNames>
  <calcPr fullCalcOnLoad="1"/>
</workbook>
</file>

<file path=xl/sharedStrings.xml><?xml version="1.0" encoding="utf-8"?>
<sst xmlns="http://schemas.openxmlformats.org/spreadsheetml/2006/main" count="174" uniqueCount="131">
  <si>
    <t>тыс. руб.</t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</si>
  <si>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</si>
  <si>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</si>
  <si>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</si>
  <si>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</si>
  <si>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</si>
  <si>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</si>
  <si>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</si>
  <si>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</si>
  <si>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</si>
  <si>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</si>
  <si>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</si>
  <si>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</si>
  <si>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</si>
  <si>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</si>
  <si>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</si>
  <si>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</si>
  <si>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</si>
  <si>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</si>
  <si>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</si>
  <si>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</si>
  <si>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</si>
  <si>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</si>
  <si>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</si>
  <si>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</si>
  <si>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</si>
  <si>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</si>
  <si>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</si>
  <si>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</si>
  <si>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</si>
  <si>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</si>
  <si>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</si>
  <si>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</si>
  <si>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</si>
  <si>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</si>
  <si>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</si>
  <si>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</si>
  <si>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</si>
  <si>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</si>
  <si>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</si>
  <si>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</si>
  <si>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</si>
  <si>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</si>
  <si>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</si>
  <si>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</si>
  <si>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</si>
  <si>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Бюджет Гостицкого поселения 2013</t>
  </si>
  <si>
    <t>к аналогич. периоду прош. года</t>
  </si>
  <si>
    <t>% исполнения</t>
  </si>
  <si>
    <t>тыс.руб.</t>
  </si>
  <si>
    <t>Приложение 2</t>
  </si>
  <si>
    <t>структура расходов, %</t>
  </si>
  <si>
    <t>Сведения об исполнении расходной части бюджета по отраслям</t>
  </si>
  <si>
    <t>КОСГУ</t>
  </si>
  <si>
    <t>Наименование КОСГУ</t>
  </si>
  <si>
    <t>211</t>
  </si>
  <si>
    <t>Заработная плата</t>
  </si>
  <si>
    <t>212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</si>
  <si>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</si>
  <si>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</si>
  <si>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</si>
  <si>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</si>
  <si>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</si>
  <si>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</si>
  <si>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</si>
  <si>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</si>
  <si>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</si>
  <si>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</si>
  <si>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</si>
  <si>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</si>
  <si>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</si>
  <si>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</si>
  <si>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</si>
  <si>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</si>
  <si>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</si>
  <si>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</si>
  <si>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340</t>
  </si>
  <si>
    <t>Приложение 3</t>
  </si>
  <si>
    <t>Сведения об исполнении расходной части бюджета по экономической классификации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</si>
  <si>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</si>
  <si>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</si>
  <si>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</si>
  <si>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</si>
  <si>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</si>
  <si>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</si>
  <si>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</si>
  <si>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</si>
  <si>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остаток ассигнований</t>
  </si>
  <si>
    <t>Структура остатка</t>
  </si>
  <si>
    <t>0310</t>
  </si>
  <si>
    <t>291</t>
  </si>
  <si>
    <t>Налоги, пошлины и сборы</t>
  </si>
  <si>
    <t>227</t>
  </si>
  <si>
    <t>Страхование</t>
  </si>
  <si>
    <t>264</t>
  </si>
  <si>
    <t>Пенсии, пособия, выплачиваемые работодателями, нанимателями бывшим работникам</t>
  </si>
  <si>
    <t>297</t>
  </si>
  <si>
    <t>342</t>
  </si>
  <si>
    <t>343</t>
  </si>
  <si>
    <t>346</t>
  </si>
  <si>
    <t>349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</si>
  <si>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</si>
  <si>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</si>
  <si>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</si>
  <si>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</si>
  <si>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200</t>
  </si>
  <si>
    <t>Расходы</t>
  </si>
  <si>
    <t>Иные выплаты текущего характера организациям</t>
  </si>
  <si>
    <t>Итого</t>
  </si>
  <si>
    <t>266</t>
  </si>
  <si>
    <t>Социальные пособия и компенсации персоналу в денежной форме</t>
  </si>
  <si>
    <t>344</t>
  </si>
  <si>
    <t>Увеличение стоимости строительных материалов</t>
  </si>
  <si>
    <t>План 2021 г.</t>
  </si>
  <si>
    <t>к плану  2021 г.</t>
  </si>
  <si>
    <t>293</t>
  </si>
  <si>
    <t>Штрафы за нарушение законодательства о закупках и нарушение условий контрактов (договоров)</t>
  </si>
  <si>
    <t>Увеличение стоимости мягкого инвентаря</t>
  </si>
  <si>
    <t>345</t>
  </si>
  <si>
    <t>Защита населения и территории от чрезвычайных ситуаций природного и техногенного характера, пожарная безопасность</t>
  </si>
  <si>
    <t>МО Гостицкое сельское поселение на 01 июля 2021 г.</t>
  </si>
  <si>
    <t>Исполнение 1 полугодие 2020 г.</t>
  </si>
  <si>
    <t>План 1 полугодие 2021 г.</t>
  </si>
  <si>
    <t>Исполнение 1 полугодие 2021 г.</t>
  </si>
  <si>
    <t>0705</t>
  </si>
  <si>
    <t>Профессиональная подготовка, переподготовка и повышение квалификации</t>
  </si>
  <si>
    <t>ФИЗИЧЕСКАЯ КУЛЬТУРА И СПОРТ</t>
  </si>
  <si>
    <t>Массовый спорт</t>
  </si>
  <si>
    <t>1100</t>
  </si>
  <si>
    <t>1102</t>
  </si>
  <si>
    <t>к плану 1 полугодия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</si>
</sst>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7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8.5"/>
      <color indexed="10"/>
      <name val="MS Sans Serif"/>
      <family val="2"/>
    </font>
    <font>
      <b/>
      <sz val="8.5"/>
      <color indexed="10"/>
      <name val="MS Sans Serif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 Cyr"/>
      <family val="0"/>
    </font>
    <font>
      <sz val="8"/>
      <name val="Arial Cyr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 Cyr"/>
      <family val="0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b/>
      <sz val="8"/>
      <color indexed="8"/>
      <name val="Arial Cyr"/>
      <family val="0"/>
    </font>
    <font>
      <sz val="8"/>
      <color indexed="9"/>
      <name val="Arial Narrow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.5"/>
      <color theme="1"/>
      <name val="MS Sans Serif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Cyr"/>
      <family val="0"/>
    </font>
    <font>
      <sz val="8.5"/>
      <color theme="1"/>
      <name val="MS Sans Serif"/>
      <family val="2"/>
    </font>
    <font>
      <b/>
      <sz val="11"/>
      <color theme="1"/>
      <name val="Times New Roman"/>
      <family val="1"/>
    </font>
    <font>
      <b/>
      <sz val="8"/>
      <color theme="1"/>
      <name val="Arial Cyr"/>
      <family val="0"/>
    </font>
    <font>
      <sz val="8"/>
      <color theme="0"/>
      <name val="Arial Narrow"/>
      <family val="2"/>
    </font>
    <font>
      <sz val="8"/>
      <color theme="0"/>
      <name val="Arial Cyr"/>
      <family val="0"/>
    </font>
    <font>
      <b/>
      <sz val="8"/>
      <color theme="0"/>
      <name val="Arial Cyr"/>
      <family val="0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sz val="10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173" fontId="5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horizontal="right" vertical="center" wrapText="1"/>
    </xf>
    <xf numFmtId="173" fontId="6" fillId="0" borderId="11" xfId="0" applyNumberFormat="1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49" fontId="8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64" fillId="0" borderId="15" xfId="0" applyNumberFormat="1" applyFont="1" applyBorder="1" applyAlignment="1">
      <alignment horizontal="center" vertical="center" wrapText="1"/>
    </xf>
    <xf numFmtId="49" fontId="64" fillId="0" borderId="19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left"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left" vertical="center" wrapText="1"/>
    </xf>
    <xf numFmtId="173" fontId="67" fillId="0" borderId="11" xfId="0" applyNumberFormat="1" applyFont="1" applyBorder="1" applyAlignment="1" applyProtection="1">
      <alignment horizontal="right" vertical="center" wrapText="1"/>
      <protection/>
    </xf>
    <xf numFmtId="49" fontId="67" fillId="0" borderId="11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left" vertical="center" wrapText="1"/>
    </xf>
    <xf numFmtId="49" fontId="67" fillId="0" borderId="11" xfId="0" applyNumberFormat="1" applyFont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center"/>
    </xf>
    <xf numFmtId="0" fontId="68" fillId="0" borderId="14" xfId="0" applyFont="1" applyBorder="1" applyAlignment="1">
      <alignment/>
    </xf>
    <xf numFmtId="0" fontId="68" fillId="0" borderId="20" xfId="0" applyFont="1" applyBorder="1" applyAlignment="1">
      <alignment/>
    </xf>
    <xf numFmtId="49" fontId="64" fillId="0" borderId="18" xfId="0" applyNumberFormat="1" applyFont="1" applyBorder="1" applyAlignment="1">
      <alignment horizontal="center" vertical="center" wrapText="1"/>
    </xf>
    <xf numFmtId="49" fontId="64" fillId="0" borderId="21" xfId="0" applyNumberFormat="1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173" fontId="66" fillId="0" borderId="11" xfId="0" applyNumberFormat="1" applyFont="1" applyBorder="1" applyAlignment="1">
      <alignment horizontal="right" vertical="center" wrapText="1"/>
    </xf>
    <xf numFmtId="49" fontId="70" fillId="0" borderId="16" xfId="0" applyNumberFormat="1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left" vertical="center" wrapText="1"/>
    </xf>
    <xf numFmtId="173" fontId="15" fillId="0" borderId="10" xfId="0" applyNumberFormat="1" applyFont="1" applyBorder="1" applyAlignment="1" applyProtection="1">
      <alignment horizontal="right" vertical="center" wrapText="1"/>
      <protection/>
    </xf>
    <xf numFmtId="173" fontId="12" fillId="0" borderId="11" xfId="0" applyNumberFormat="1" applyFont="1" applyBorder="1" applyAlignment="1" applyProtection="1">
      <alignment horizontal="right" vertical="center" wrapText="1"/>
      <protection/>
    </xf>
    <xf numFmtId="173" fontId="15" fillId="0" borderId="10" xfId="0" applyNumberFormat="1" applyFont="1" applyBorder="1" applyAlignment="1" applyProtection="1">
      <alignment horizontal="right"/>
      <protection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11" xfId="0" applyNumberFormat="1" applyFont="1" applyBorder="1" applyAlignment="1" applyProtection="1">
      <alignment horizontal="left" vertical="center" wrapText="1"/>
      <protection/>
    </xf>
    <xf numFmtId="49" fontId="15" fillId="0" borderId="16" xfId="0" applyNumberFormat="1" applyFont="1" applyBorder="1" applyAlignment="1" applyProtection="1">
      <alignment horizontal="center"/>
      <protection/>
    </xf>
    <xf numFmtId="49" fontId="15" fillId="0" borderId="10" xfId="0" applyNumberFormat="1" applyFont="1" applyBorder="1" applyAlignment="1" applyProtection="1">
      <alignment horizontal="left"/>
      <protection/>
    </xf>
    <xf numFmtId="173" fontId="71" fillId="0" borderId="11" xfId="0" applyNumberFormat="1" applyFont="1" applyBorder="1" applyAlignment="1">
      <alignment horizontal="right" vertical="center" wrapText="1"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173" fontId="72" fillId="0" borderId="11" xfId="0" applyNumberFormat="1" applyFont="1" applyBorder="1" applyAlignment="1" applyProtection="1">
      <alignment horizontal="right" vertical="center" wrapText="1"/>
      <protection/>
    </xf>
    <xf numFmtId="173" fontId="73" fillId="0" borderId="10" xfId="0" applyNumberFormat="1" applyFont="1" applyBorder="1" applyAlignment="1" applyProtection="1">
      <alignment horizontal="right" vertical="center" wrapText="1"/>
      <protection/>
    </xf>
    <xf numFmtId="173" fontId="74" fillId="0" borderId="10" xfId="0" applyNumberFormat="1" applyFont="1" applyBorder="1" applyAlignment="1" applyProtection="1">
      <alignment horizontal="right" vertical="center" wrapText="1"/>
      <protection/>
    </xf>
    <xf numFmtId="173" fontId="75" fillId="0" borderId="11" xfId="0" applyNumberFormat="1" applyFont="1" applyBorder="1" applyAlignment="1" applyProtection="1">
      <alignment horizontal="right" vertical="center" wrapText="1"/>
      <protection/>
    </xf>
    <xf numFmtId="0" fontId="64" fillId="0" borderId="21" xfId="0" applyFont="1" applyBorder="1" applyAlignment="1">
      <alignment horizontal="center" wrapText="1"/>
    </xf>
    <xf numFmtId="0" fontId="64" fillId="0" borderId="22" xfId="0" applyFont="1" applyBorder="1" applyAlignment="1">
      <alignment horizontal="center" wrapText="1"/>
    </xf>
    <xf numFmtId="0" fontId="64" fillId="0" borderId="23" xfId="0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7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37"/>
  <sheetViews>
    <sheetView showGridLines="0" view="pageBreakPreview" zoomScaleSheetLayoutView="100" workbookViewId="0" topLeftCell="B4">
      <selection activeCell="I8" sqref="I8"/>
    </sheetView>
  </sheetViews>
  <sheetFormatPr defaultColWidth="9.140625" defaultRowHeight="12.75" customHeight="1" outlineLevelRow="2"/>
  <cols>
    <col min="1" max="1" width="30.7109375" style="1" hidden="1" customWidth="1"/>
    <col min="2" max="2" width="6.7109375" style="1" customWidth="1"/>
    <col min="3" max="3" width="42.00390625" style="1" customWidth="1"/>
    <col min="4" max="4" width="12.140625" style="1" customWidth="1"/>
    <col min="5" max="5" width="12.28125" style="1" customWidth="1"/>
    <col min="6" max="6" width="10.140625" style="1" customWidth="1"/>
    <col min="7" max="7" width="12.421875" style="1" customWidth="1"/>
    <col min="8" max="8" width="11.00390625" style="1" customWidth="1"/>
    <col min="9" max="9" width="13.8515625" style="1" customWidth="1"/>
    <col min="10" max="10" width="12.57421875" style="1" customWidth="1"/>
    <col min="11" max="11" width="11.57421875" style="1" customWidth="1"/>
    <col min="12" max="14" width="0" style="1" hidden="1" customWidth="1"/>
    <col min="15" max="15" width="13.57421875" style="1" hidden="1" customWidth="1"/>
    <col min="16" max="16384" width="9.140625" style="1" customWidth="1"/>
  </cols>
  <sheetData>
    <row r="1" spans="1:11" s="17" customFormat="1" ht="10.5" customHeight="1">
      <c r="A1" s="15"/>
      <c r="B1" s="34"/>
      <c r="C1" s="34"/>
      <c r="D1" s="34"/>
      <c r="E1" s="34"/>
      <c r="F1" s="34"/>
      <c r="G1" s="34"/>
      <c r="H1" s="34"/>
      <c r="I1" s="34"/>
      <c r="J1" s="34"/>
      <c r="K1" s="34" t="s">
        <v>50</v>
      </c>
    </row>
    <row r="2" spans="1:11" s="19" customFormat="1" ht="0.75" customHeight="1">
      <c r="A2" s="18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9" customFormat="1" ht="12.75" customHeight="1">
      <c r="A3" s="18"/>
      <c r="B3" s="62" t="s">
        <v>52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s="20" customFormat="1" ht="15.75" customHeight="1">
      <c r="A4" s="16"/>
      <c r="B4" s="64" t="s">
        <v>120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ht="10.5" customHeight="1">
      <c r="A5" s="8"/>
      <c r="B5" s="34"/>
      <c r="C5" s="34"/>
      <c r="D5" s="34"/>
      <c r="E5" s="34"/>
      <c r="F5" s="34"/>
      <c r="G5" s="34"/>
      <c r="H5" s="34"/>
      <c r="I5" s="34"/>
      <c r="J5" s="34"/>
      <c r="K5" s="35" t="s">
        <v>49</v>
      </c>
    </row>
    <row r="6" spans="1:11" ht="12.75" customHeight="1">
      <c r="A6" s="9" t="s">
        <v>0</v>
      </c>
      <c r="B6" s="37"/>
      <c r="C6" s="37"/>
      <c r="D6" s="37"/>
      <c r="E6" s="37"/>
      <c r="F6" s="37"/>
      <c r="G6" s="37"/>
      <c r="H6" s="59" t="s">
        <v>48</v>
      </c>
      <c r="I6" s="60"/>
      <c r="J6" s="61"/>
      <c r="K6" s="37"/>
    </row>
    <row r="7" spans="1:15" ht="36.75" customHeight="1">
      <c r="A7" s="10" t="s">
        <v>1</v>
      </c>
      <c r="B7" s="24" t="s">
        <v>2</v>
      </c>
      <c r="C7" s="24" t="s">
        <v>3</v>
      </c>
      <c r="D7" s="24" t="s">
        <v>121</v>
      </c>
      <c r="E7" s="24" t="s">
        <v>113</v>
      </c>
      <c r="F7" s="24" t="s">
        <v>122</v>
      </c>
      <c r="G7" s="24" t="s">
        <v>123</v>
      </c>
      <c r="H7" s="39" t="s">
        <v>114</v>
      </c>
      <c r="I7" s="39" t="s">
        <v>130</v>
      </c>
      <c r="J7" s="40" t="s">
        <v>47</v>
      </c>
      <c r="K7" s="41" t="s">
        <v>51</v>
      </c>
      <c r="N7" s="21" t="s">
        <v>87</v>
      </c>
      <c r="O7" s="21" t="s">
        <v>88</v>
      </c>
    </row>
    <row r="8" spans="1:15" ht="13.5" outlineLevel="1">
      <c r="A8" s="11" t="s">
        <v>46</v>
      </c>
      <c r="B8" s="26" t="s">
        <v>4</v>
      </c>
      <c r="C8" s="27" t="s">
        <v>5</v>
      </c>
      <c r="D8" s="45">
        <v>2925.9</v>
      </c>
      <c r="E8" s="45">
        <v>6988.629</v>
      </c>
      <c r="F8" s="45">
        <v>3503.589</v>
      </c>
      <c r="G8" s="45">
        <v>3058.832</v>
      </c>
      <c r="H8" s="45">
        <f>G8/E8*100</f>
        <v>43.76869912539355</v>
      </c>
      <c r="I8" s="45">
        <f aca="true" t="shared" si="0" ref="I8:I37">G8/F8*100</f>
        <v>87.30567426715862</v>
      </c>
      <c r="J8" s="45">
        <f aca="true" t="shared" si="1" ref="J8:J37">G8/D8*100</f>
        <v>104.54328582658327</v>
      </c>
      <c r="K8" s="45">
        <f>G8/$G$37*100</f>
        <v>41.68364856478545</v>
      </c>
      <c r="L8" s="3">
        <f aca="true" t="shared" si="2" ref="L8:L36">F8-G8</f>
        <v>444.75700000000006</v>
      </c>
      <c r="M8" s="3">
        <f aca="true" t="shared" si="3" ref="M8:M26">L8/$L$37*100</f>
        <v>14.290634969749954</v>
      </c>
      <c r="N8" s="57">
        <f>F8-G8</f>
        <v>444.75700000000006</v>
      </c>
      <c r="O8" s="57">
        <f aca="true" t="shared" si="4" ref="O8:O37">N8/$N$37*100</f>
        <v>14.290634969749954</v>
      </c>
    </row>
    <row r="9" spans="1:15" ht="35.25" customHeight="1" outlineLevel="2">
      <c r="A9" s="12" t="s">
        <v>46</v>
      </c>
      <c r="B9" s="28" t="s">
        <v>6</v>
      </c>
      <c r="C9" s="29" t="s">
        <v>7</v>
      </c>
      <c r="D9" s="46">
        <v>51.1</v>
      </c>
      <c r="E9" s="46">
        <v>90.1</v>
      </c>
      <c r="F9" s="46">
        <v>47.25</v>
      </c>
      <c r="G9" s="46">
        <v>10.206</v>
      </c>
      <c r="H9" s="46">
        <f aca="true" t="shared" si="5" ref="H9:H37">G9/E9*100</f>
        <v>11.32741398446171</v>
      </c>
      <c r="I9" s="46">
        <f t="shared" si="0"/>
        <v>21.6</v>
      </c>
      <c r="J9" s="46">
        <f t="shared" si="1"/>
        <v>19.972602739726025</v>
      </c>
      <c r="K9" s="46">
        <f aca="true" t="shared" si="6" ref="K9:K37">G9/$G$37*100</f>
        <v>0.1390803147254247</v>
      </c>
      <c r="L9" s="4">
        <f t="shared" si="2"/>
        <v>37.044</v>
      </c>
      <c r="M9" s="4">
        <f t="shared" si="3"/>
        <v>1.1902730745540087</v>
      </c>
      <c r="N9" s="58">
        <f aca="true" t="shared" si="7" ref="N9:N37">F9-G9</f>
        <v>37.044</v>
      </c>
      <c r="O9" s="58">
        <f t="shared" si="4"/>
        <v>1.1902730745540087</v>
      </c>
    </row>
    <row r="10" spans="1:15" ht="38.25" outlineLevel="2">
      <c r="A10" s="12" t="s">
        <v>46</v>
      </c>
      <c r="B10" s="28" t="s">
        <v>8</v>
      </c>
      <c r="C10" s="29" t="s">
        <v>9</v>
      </c>
      <c r="D10" s="46">
        <v>2575.3</v>
      </c>
      <c r="E10" s="46">
        <v>6327.82</v>
      </c>
      <c r="F10" s="46">
        <v>3129.9</v>
      </c>
      <c r="G10" s="46">
        <v>2732.752</v>
      </c>
      <c r="H10" s="46">
        <f t="shared" si="5"/>
        <v>43.18631060934098</v>
      </c>
      <c r="I10" s="46">
        <f t="shared" si="0"/>
        <v>87.3111601009617</v>
      </c>
      <c r="J10" s="46">
        <f t="shared" si="1"/>
        <v>106.1139284743525</v>
      </c>
      <c r="K10" s="46">
        <f t="shared" si="6"/>
        <v>37.24005567573328</v>
      </c>
      <c r="L10" s="4">
        <f t="shared" si="2"/>
        <v>397.14800000000014</v>
      </c>
      <c r="M10" s="4">
        <f t="shared" si="3"/>
        <v>12.76089436920893</v>
      </c>
      <c r="N10" s="58">
        <f t="shared" si="7"/>
        <v>397.14800000000014</v>
      </c>
      <c r="O10" s="58">
        <f t="shared" si="4"/>
        <v>12.76089436920893</v>
      </c>
    </row>
    <row r="11" spans="1:15" ht="38.25" outlineLevel="2">
      <c r="A11" s="12" t="s">
        <v>46</v>
      </c>
      <c r="B11" s="28" t="s">
        <v>10</v>
      </c>
      <c r="C11" s="29" t="s">
        <v>11</v>
      </c>
      <c r="D11" s="46">
        <v>191.1</v>
      </c>
      <c r="E11" s="46">
        <v>382.7</v>
      </c>
      <c r="F11" s="46">
        <v>196.35</v>
      </c>
      <c r="G11" s="46">
        <v>196.35</v>
      </c>
      <c r="H11" s="46">
        <f t="shared" si="5"/>
        <v>51.30650640188137</v>
      </c>
      <c r="I11" s="46">
        <f t="shared" si="0"/>
        <v>100</v>
      </c>
      <c r="J11" s="46">
        <f t="shared" si="1"/>
        <v>102.74725274725273</v>
      </c>
      <c r="K11" s="46">
        <f t="shared" si="6"/>
        <v>2.6757221042854344</v>
      </c>
      <c r="L11" s="4">
        <f t="shared" si="2"/>
        <v>0</v>
      </c>
      <c r="M11" s="4">
        <f t="shared" si="3"/>
        <v>0</v>
      </c>
      <c r="N11" s="58">
        <f t="shared" si="7"/>
        <v>0</v>
      </c>
      <c r="O11" s="58">
        <f t="shared" si="4"/>
        <v>0</v>
      </c>
    </row>
    <row r="12" spans="1:15" ht="13.5" outlineLevel="2">
      <c r="A12" s="12" t="s">
        <v>46</v>
      </c>
      <c r="B12" s="28" t="s">
        <v>12</v>
      </c>
      <c r="C12" s="29" t="s">
        <v>13</v>
      </c>
      <c r="D12" s="46">
        <v>0</v>
      </c>
      <c r="E12" s="46">
        <v>5.289</v>
      </c>
      <c r="F12" s="46">
        <v>5.289</v>
      </c>
      <c r="G12" s="46">
        <v>0</v>
      </c>
      <c r="H12" s="46">
        <f t="shared" si="5"/>
        <v>0</v>
      </c>
      <c r="I12" s="46">
        <f t="shared" si="0"/>
        <v>0</v>
      </c>
      <c r="J12" s="55" t="e">
        <f t="shared" si="1"/>
        <v>#DIV/0!</v>
      </c>
      <c r="K12" s="46">
        <f t="shared" si="6"/>
        <v>0</v>
      </c>
      <c r="L12" s="4">
        <f t="shared" si="2"/>
        <v>5.289</v>
      </c>
      <c r="M12" s="4">
        <f t="shared" si="3"/>
        <v>0.16994261665360522</v>
      </c>
      <c r="N12" s="58">
        <f t="shared" si="7"/>
        <v>5.289</v>
      </c>
      <c r="O12" s="58">
        <f t="shared" si="4"/>
        <v>0.16994261665360522</v>
      </c>
    </row>
    <row r="13" spans="1:15" ht="13.5" outlineLevel="2">
      <c r="A13" s="12" t="s">
        <v>46</v>
      </c>
      <c r="B13" s="28" t="s">
        <v>14</v>
      </c>
      <c r="C13" s="29" t="s">
        <v>15</v>
      </c>
      <c r="D13" s="46">
        <v>108.3</v>
      </c>
      <c r="E13" s="46">
        <v>182.72</v>
      </c>
      <c r="F13" s="46">
        <v>124.8</v>
      </c>
      <c r="G13" s="46">
        <v>119.525</v>
      </c>
      <c r="H13" s="46">
        <f t="shared" si="5"/>
        <v>65.41429509632225</v>
      </c>
      <c r="I13" s="46">
        <f t="shared" si="0"/>
        <v>95.7732371794872</v>
      </c>
      <c r="J13" s="46">
        <f t="shared" si="1"/>
        <v>110.36472760849495</v>
      </c>
      <c r="K13" s="46">
        <f t="shared" si="6"/>
        <v>1.6288040973502245</v>
      </c>
      <c r="L13" s="4">
        <f t="shared" si="2"/>
        <v>5.2749999999999915</v>
      </c>
      <c r="M13" s="4">
        <f t="shared" si="3"/>
        <v>0.16949277800109022</v>
      </c>
      <c r="N13" s="58">
        <f t="shared" si="7"/>
        <v>5.2749999999999915</v>
      </c>
      <c r="O13" s="58">
        <f t="shared" si="4"/>
        <v>0.16949277800109022</v>
      </c>
    </row>
    <row r="14" spans="1:15" ht="13.5" outlineLevel="1">
      <c r="A14" s="11" t="s">
        <v>46</v>
      </c>
      <c r="B14" s="26" t="s">
        <v>16</v>
      </c>
      <c r="C14" s="27" t="s">
        <v>17</v>
      </c>
      <c r="D14" s="45">
        <v>66</v>
      </c>
      <c r="E14" s="45">
        <v>153</v>
      </c>
      <c r="F14" s="45">
        <v>70.4</v>
      </c>
      <c r="G14" s="45">
        <v>63.496</v>
      </c>
      <c r="H14" s="45">
        <f t="shared" si="5"/>
        <v>41.500653594771244</v>
      </c>
      <c r="I14" s="45">
        <f t="shared" si="0"/>
        <v>90.19318181818181</v>
      </c>
      <c r="J14" s="45">
        <f t="shared" si="1"/>
        <v>96.2060606060606</v>
      </c>
      <c r="K14" s="45">
        <f t="shared" si="6"/>
        <v>0.8652796064869261</v>
      </c>
      <c r="L14" s="3">
        <f t="shared" si="2"/>
        <v>6.9040000000000035</v>
      </c>
      <c r="M14" s="3">
        <f t="shared" si="3"/>
        <v>0.22183471835441315</v>
      </c>
      <c r="N14" s="57">
        <f t="shared" si="7"/>
        <v>6.9040000000000035</v>
      </c>
      <c r="O14" s="57">
        <f t="shared" si="4"/>
        <v>0.22183471835441315</v>
      </c>
    </row>
    <row r="15" spans="1:15" ht="13.5" outlineLevel="2">
      <c r="A15" s="12" t="s">
        <v>46</v>
      </c>
      <c r="B15" s="28" t="s">
        <v>18</v>
      </c>
      <c r="C15" s="29" t="s">
        <v>19</v>
      </c>
      <c r="D15" s="46">
        <v>66</v>
      </c>
      <c r="E15" s="46">
        <v>153</v>
      </c>
      <c r="F15" s="46">
        <v>70.4</v>
      </c>
      <c r="G15" s="46">
        <v>63.496</v>
      </c>
      <c r="H15" s="46">
        <f t="shared" si="5"/>
        <v>41.500653594771244</v>
      </c>
      <c r="I15" s="46">
        <f t="shared" si="0"/>
        <v>90.19318181818181</v>
      </c>
      <c r="J15" s="46">
        <f t="shared" si="1"/>
        <v>96.2060606060606</v>
      </c>
      <c r="K15" s="46">
        <f t="shared" si="6"/>
        <v>0.8652796064869261</v>
      </c>
      <c r="L15" s="4">
        <f t="shared" si="2"/>
        <v>6.9040000000000035</v>
      </c>
      <c r="M15" s="4">
        <f t="shared" si="3"/>
        <v>0.22183471835441315</v>
      </c>
      <c r="N15" s="58">
        <f t="shared" si="7"/>
        <v>6.9040000000000035</v>
      </c>
      <c r="O15" s="58">
        <f t="shared" si="4"/>
        <v>0.22183471835441315</v>
      </c>
    </row>
    <row r="16" spans="1:15" ht="24" customHeight="1" outlineLevel="1">
      <c r="A16" s="11" t="s">
        <v>46</v>
      </c>
      <c r="B16" s="26" t="s">
        <v>20</v>
      </c>
      <c r="C16" s="27" t="s">
        <v>21</v>
      </c>
      <c r="D16" s="45">
        <v>55.3</v>
      </c>
      <c r="E16" s="45">
        <v>1624.991</v>
      </c>
      <c r="F16" s="45">
        <v>166.4</v>
      </c>
      <c r="G16" s="45">
        <v>110.307</v>
      </c>
      <c r="H16" s="45">
        <f t="shared" si="5"/>
        <v>6.788160672889881</v>
      </c>
      <c r="I16" s="45">
        <f t="shared" si="0"/>
        <v>66.29026442307692</v>
      </c>
      <c r="J16" s="45">
        <f t="shared" si="1"/>
        <v>199.4701627486438</v>
      </c>
      <c r="K16" s="45">
        <f t="shared" si="6"/>
        <v>1.503187563826908</v>
      </c>
      <c r="L16" s="3">
        <f t="shared" si="2"/>
        <v>56.093</v>
      </c>
      <c r="M16" s="3">
        <f t="shared" si="3"/>
        <v>1.802342823964961</v>
      </c>
      <c r="N16" s="57">
        <f t="shared" si="7"/>
        <v>56.093</v>
      </c>
      <c r="O16" s="57">
        <f t="shared" si="4"/>
        <v>1.802342823964961</v>
      </c>
    </row>
    <row r="17" spans="1:15" ht="25.5" outlineLevel="2">
      <c r="A17" s="12" t="s">
        <v>46</v>
      </c>
      <c r="B17" s="33" t="s">
        <v>89</v>
      </c>
      <c r="C17" s="29" t="s">
        <v>119</v>
      </c>
      <c r="D17" s="46">
        <v>55.3</v>
      </c>
      <c r="E17" s="46">
        <v>1607.691</v>
      </c>
      <c r="F17" s="46">
        <v>150.1</v>
      </c>
      <c r="G17" s="46">
        <v>110.307</v>
      </c>
      <c r="H17" s="46">
        <f t="shared" si="5"/>
        <v>6.8612065378235</v>
      </c>
      <c r="I17" s="46">
        <f t="shared" si="0"/>
        <v>73.48900732844771</v>
      </c>
      <c r="J17" s="46">
        <f t="shared" si="1"/>
        <v>199.4701627486438</v>
      </c>
      <c r="K17" s="46">
        <f t="shared" si="6"/>
        <v>1.503187563826908</v>
      </c>
      <c r="L17" s="4">
        <f t="shared" si="2"/>
        <v>39.79299999999999</v>
      </c>
      <c r="M17" s="4">
        <f t="shared" si="3"/>
        <v>1.2786021071085105</v>
      </c>
      <c r="N17" s="58">
        <f t="shared" si="7"/>
        <v>39.79299999999999</v>
      </c>
      <c r="O17" s="58">
        <f t="shared" si="4"/>
        <v>1.2786021071085105</v>
      </c>
    </row>
    <row r="18" spans="1:15" ht="22.5" customHeight="1" outlineLevel="2">
      <c r="A18" s="13"/>
      <c r="B18" s="28" t="s">
        <v>79</v>
      </c>
      <c r="C18" s="29" t="s">
        <v>80</v>
      </c>
      <c r="D18" s="46">
        <v>0</v>
      </c>
      <c r="E18" s="46">
        <v>17.3</v>
      </c>
      <c r="F18" s="46">
        <v>16.3</v>
      </c>
      <c r="G18" s="46">
        <v>0</v>
      </c>
      <c r="H18" s="46">
        <f t="shared" si="5"/>
        <v>0</v>
      </c>
      <c r="I18" s="46">
        <f t="shared" si="0"/>
        <v>0</v>
      </c>
      <c r="J18" s="55" t="e">
        <f t="shared" si="1"/>
        <v>#DIV/0!</v>
      </c>
      <c r="K18" s="46">
        <f t="shared" si="6"/>
        <v>0</v>
      </c>
      <c r="L18" s="4">
        <f t="shared" si="2"/>
        <v>16.3</v>
      </c>
      <c r="M18" s="4">
        <f t="shared" si="3"/>
        <v>0.5237407168564503</v>
      </c>
      <c r="N18" s="58">
        <f t="shared" si="7"/>
        <v>16.3</v>
      </c>
      <c r="O18" s="58">
        <f t="shared" si="4"/>
        <v>0.5237407168564503</v>
      </c>
    </row>
    <row r="19" spans="1:15" ht="13.5" outlineLevel="1">
      <c r="A19" s="11" t="s">
        <v>46</v>
      </c>
      <c r="B19" s="26" t="s">
        <v>22</v>
      </c>
      <c r="C19" s="27" t="s">
        <v>23</v>
      </c>
      <c r="D19" s="45">
        <v>115.9</v>
      </c>
      <c r="E19" s="45">
        <v>1548.967</v>
      </c>
      <c r="F19" s="45">
        <v>1507.756</v>
      </c>
      <c r="G19" s="45">
        <v>902.449</v>
      </c>
      <c r="H19" s="45">
        <f t="shared" si="5"/>
        <v>58.261344496041545</v>
      </c>
      <c r="I19" s="45">
        <f t="shared" si="0"/>
        <v>59.85378270754684</v>
      </c>
      <c r="J19" s="45">
        <f t="shared" si="1"/>
        <v>778.6445211389128</v>
      </c>
      <c r="K19" s="45">
        <f t="shared" si="6"/>
        <v>12.297951297633235</v>
      </c>
      <c r="L19" s="3">
        <f t="shared" si="2"/>
        <v>605.3070000000001</v>
      </c>
      <c r="M19" s="3">
        <f t="shared" si="3"/>
        <v>19.44932037412438</v>
      </c>
      <c r="N19" s="57">
        <f t="shared" si="7"/>
        <v>605.3070000000001</v>
      </c>
      <c r="O19" s="57">
        <f t="shared" si="4"/>
        <v>19.44932037412438</v>
      </c>
    </row>
    <row r="20" spans="1:15" ht="13.5" outlineLevel="2">
      <c r="A20" s="12" t="s">
        <v>46</v>
      </c>
      <c r="B20" s="28" t="s">
        <v>24</v>
      </c>
      <c r="C20" s="29" t="s">
        <v>25</v>
      </c>
      <c r="D20" s="46">
        <v>115.9</v>
      </c>
      <c r="E20" s="46">
        <v>1523.967</v>
      </c>
      <c r="F20" s="46">
        <v>1482.756</v>
      </c>
      <c r="G20" s="46">
        <v>877.449</v>
      </c>
      <c r="H20" s="46">
        <f t="shared" si="5"/>
        <v>57.57664043906462</v>
      </c>
      <c r="I20" s="46">
        <f t="shared" si="0"/>
        <v>59.176897614981826</v>
      </c>
      <c r="J20" s="46">
        <f t="shared" si="1"/>
        <v>757.074201898188</v>
      </c>
      <c r="K20" s="46">
        <f t="shared" si="6"/>
        <v>11.957268574907816</v>
      </c>
      <c r="L20" s="4">
        <f t="shared" si="2"/>
        <v>605.3070000000001</v>
      </c>
      <c r="M20" s="4">
        <f t="shared" si="3"/>
        <v>19.44932037412438</v>
      </c>
      <c r="N20" s="58">
        <f t="shared" si="7"/>
        <v>605.3070000000001</v>
      </c>
      <c r="O20" s="58">
        <f t="shared" si="4"/>
        <v>19.44932037412438</v>
      </c>
    </row>
    <row r="21" spans="1:15" ht="13.5" outlineLevel="2">
      <c r="A21" s="13"/>
      <c r="B21" s="31" t="s">
        <v>81</v>
      </c>
      <c r="C21" s="32" t="s">
        <v>82</v>
      </c>
      <c r="D21" s="30">
        <v>0</v>
      </c>
      <c r="E21" s="46">
        <v>25</v>
      </c>
      <c r="F21" s="46">
        <v>25</v>
      </c>
      <c r="G21" s="46">
        <v>25</v>
      </c>
      <c r="H21" s="46">
        <f t="shared" si="5"/>
        <v>100</v>
      </c>
      <c r="I21" s="46">
        <f t="shared" si="0"/>
        <v>100</v>
      </c>
      <c r="J21" s="55" t="e">
        <f t="shared" si="1"/>
        <v>#DIV/0!</v>
      </c>
      <c r="K21" s="46">
        <f t="shared" si="6"/>
        <v>0.34068272272541816</v>
      </c>
      <c r="L21" s="4">
        <f t="shared" si="2"/>
        <v>0</v>
      </c>
      <c r="M21" s="4">
        <f t="shared" si="3"/>
        <v>0</v>
      </c>
      <c r="N21" s="58">
        <f t="shared" si="7"/>
        <v>0</v>
      </c>
      <c r="O21" s="58">
        <f t="shared" si="4"/>
        <v>0</v>
      </c>
    </row>
    <row r="22" spans="1:15" ht="12" customHeight="1" outlineLevel="1">
      <c r="A22" s="11" t="s">
        <v>46</v>
      </c>
      <c r="B22" s="26" t="s">
        <v>26</v>
      </c>
      <c r="C22" s="27" t="s">
        <v>27</v>
      </c>
      <c r="D22" s="45">
        <v>550</v>
      </c>
      <c r="E22" s="45">
        <v>6093.356</v>
      </c>
      <c r="F22" s="45">
        <v>2258.852</v>
      </c>
      <c r="G22" s="45">
        <v>888.322</v>
      </c>
      <c r="H22" s="45">
        <f t="shared" si="5"/>
        <v>14.57853439057229</v>
      </c>
      <c r="I22" s="45">
        <f t="shared" si="0"/>
        <v>39.326259533603796</v>
      </c>
      <c r="J22" s="45">
        <f t="shared" si="1"/>
        <v>161.51309090909092</v>
      </c>
      <c r="K22" s="45">
        <f t="shared" si="6"/>
        <v>12.105438304675557</v>
      </c>
      <c r="L22" s="3">
        <f t="shared" si="2"/>
        <v>1370.5299999999997</v>
      </c>
      <c r="M22" s="3">
        <f t="shared" si="3"/>
        <v>44.03695488793071</v>
      </c>
      <c r="N22" s="57">
        <f t="shared" si="7"/>
        <v>1370.5299999999997</v>
      </c>
      <c r="O22" s="57">
        <f t="shared" si="4"/>
        <v>44.03695488793071</v>
      </c>
    </row>
    <row r="23" spans="1:15" ht="13.5" outlineLevel="2">
      <c r="A23" s="12" t="s">
        <v>46</v>
      </c>
      <c r="B23" s="28" t="s">
        <v>28</v>
      </c>
      <c r="C23" s="29" t="s">
        <v>29</v>
      </c>
      <c r="D23" s="46">
        <v>92.8</v>
      </c>
      <c r="E23" s="46">
        <v>287.4</v>
      </c>
      <c r="F23" s="46">
        <v>156</v>
      </c>
      <c r="G23" s="46">
        <v>111.153</v>
      </c>
      <c r="H23" s="46">
        <f t="shared" si="5"/>
        <v>38.67536534446764</v>
      </c>
      <c r="I23" s="46">
        <f t="shared" si="0"/>
        <v>71.25192307692309</v>
      </c>
      <c r="J23" s="46">
        <f t="shared" si="1"/>
        <v>119.77693965517243</v>
      </c>
      <c r="K23" s="46">
        <f t="shared" si="6"/>
        <v>1.5147162671639363</v>
      </c>
      <c r="L23" s="4">
        <f t="shared" si="2"/>
        <v>44.846999999999994</v>
      </c>
      <c r="M23" s="4">
        <f t="shared" si="3"/>
        <v>1.4409938606663326</v>
      </c>
      <c r="N23" s="58">
        <f t="shared" si="7"/>
        <v>44.846999999999994</v>
      </c>
      <c r="O23" s="58">
        <f t="shared" si="4"/>
        <v>1.4409938606663326</v>
      </c>
    </row>
    <row r="24" spans="1:15" ht="13.5" outlineLevel="2">
      <c r="A24" s="12" t="s">
        <v>46</v>
      </c>
      <c r="B24" s="28" t="s">
        <v>30</v>
      </c>
      <c r="C24" s="29" t="s">
        <v>31</v>
      </c>
      <c r="D24" s="46">
        <v>23.1</v>
      </c>
      <c r="E24" s="46">
        <v>3079.83</v>
      </c>
      <c r="F24" s="46">
        <v>83.6</v>
      </c>
      <c r="G24" s="46">
        <v>48.881</v>
      </c>
      <c r="H24" s="46">
        <f t="shared" si="5"/>
        <v>1.5871330560453014</v>
      </c>
      <c r="I24" s="46">
        <f t="shared" si="0"/>
        <v>58.47009569377991</v>
      </c>
      <c r="J24" s="46">
        <f t="shared" si="1"/>
        <v>211.60606060606057</v>
      </c>
      <c r="K24" s="46">
        <f t="shared" si="6"/>
        <v>0.6661164867816466</v>
      </c>
      <c r="L24" s="4">
        <f t="shared" si="2"/>
        <v>34.718999999999994</v>
      </c>
      <c r="M24" s="4">
        <f t="shared" si="3"/>
        <v>1.1155677269042388</v>
      </c>
      <c r="N24" s="58">
        <f t="shared" si="7"/>
        <v>34.718999999999994</v>
      </c>
      <c r="O24" s="58">
        <f t="shared" si="4"/>
        <v>1.1155677269042388</v>
      </c>
    </row>
    <row r="25" spans="1:15" ht="13.5" outlineLevel="2">
      <c r="A25" s="12" t="s">
        <v>46</v>
      </c>
      <c r="B25" s="28" t="s">
        <v>32</v>
      </c>
      <c r="C25" s="29" t="s">
        <v>33</v>
      </c>
      <c r="D25" s="46">
        <v>434.1</v>
      </c>
      <c r="E25" s="46">
        <v>2726.126</v>
      </c>
      <c r="F25" s="46">
        <v>2019.252</v>
      </c>
      <c r="G25" s="46">
        <v>728.287</v>
      </c>
      <c r="H25" s="46">
        <f t="shared" si="5"/>
        <v>26.71508947128636</v>
      </c>
      <c r="I25" s="46">
        <f t="shared" si="0"/>
        <v>36.06716744616323</v>
      </c>
      <c r="J25" s="46">
        <f t="shared" si="1"/>
        <v>167.7694079705137</v>
      </c>
      <c r="K25" s="46">
        <f t="shared" si="6"/>
        <v>9.924591923421065</v>
      </c>
      <c r="L25" s="4">
        <f t="shared" si="2"/>
        <v>1290.965</v>
      </c>
      <c r="M25" s="4">
        <f t="shared" si="3"/>
        <v>41.48042543169247</v>
      </c>
      <c r="N25" s="58">
        <f t="shared" si="7"/>
        <v>1290.965</v>
      </c>
      <c r="O25" s="58">
        <f t="shared" si="4"/>
        <v>41.48042543169247</v>
      </c>
    </row>
    <row r="26" spans="1:15" ht="13.5" outlineLevel="1">
      <c r="A26" s="11" t="s">
        <v>46</v>
      </c>
      <c r="B26" s="26" t="s">
        <v>34</v>
      </c>
      <c r="C26" s="27" t="s">
        <v>35</v>
      </c>
      <c r="D26" s="45">
        <v>7.5</v>
      </c>
      <c r="E26" s="45">
        <v>26.1</v>
      </c>
      <c r="F26" s="45">
        <v>26.1</v>
      </c>
      <c r="G26" s="45">
        <v>4</v>
      </c>
      <c r="H26" s="45">
        <f t="shared" si="5"/>
        <v>15.32567049808429</v>
      </c>
      <c r="I26" s="45">
        <f t="shared" si="0"/>
        <v>15.32567049808429</v>
      </c>
      <c r="J26" s="45">
        <f t="shared" si="1"/>
        <v>53.333333333333336</v>
      </c>
      <c r="K26" s="45">
        <f t="shared" si="6"/>
        <v>0.05450923563606691</v>
      </c>
      <c r="L26" s="3">
        <f t="shared" si="2"/>
        <v>22.1</v>
      </c>
      <c r="M26" s="3">
        <f t="shared" si="3"/>
        <v>0.7101024443268437</v>
      </c>
      <c r="N26" s="57">
        <f t="shared" si="7"/>
        <v>22.1</v>
      </c>
      <c r="O26" s="57">
        <f t="shared" si="4"/>
        <v>0.7101024443268437</v>
      </c>
    </row>
    <row r="27" spans="1:15" ht="25.5" outlineLevel="2">
      <c r="A27" s="12"/>
      <c r="B27" s="28" t="s">
        <v>124</v>
      </c>
      <c r="C27" s="29" t="s">
        <v>125</v>
      </c>
      <c r="D27" s="46">
        <v>0</v>
      </c>
      <c r="E27" s="46">
        <v>4</v>
      </c>
      <c r="F27" s="46">
        <v>4</v>
      </c>
      <c r="G27" s="46">
        <v>4</v>
      </c>
      <c r="H27" s="46">
        <f t="shared" si="5"/>
        <v>100</v>
      </c>
      <c r="I27" s="46">
        <f t="shared" si="0"/>
        <v>100</v>
      </c>
      <c r="J27" s="55" t="e">
        <f t="shared" si="1"/>
        <v>#DIV/0!</v>
      </c>
      <c r="K27" s="46">
        <f t="shared" si="6"/>
        <v>0.05450923563606691</v>
      </c>
      <c r="L27" s="4"/>
      <c r="M27" s="4"/>
      <c r="N27" s="58">
        <f t="shared" si="7"/>
        <v>0</v>
      </c>
      <c r="O27" s="58">
        <f t="shared" si="4"/>
        <v>0</v>
      </c>
    </row>
    <row r="28" spans="1:15" ht="13.5" outlineLevel="2">
      <c r="A28" s="12" t="s">
        <v>46</v>
      </c>
      <c r="B28" s="28" t="s">
        <v>36</v>
      </c>
      <c r="C28" s="29" t="s">
        <v>37</v>
      </c>
      <c r="D28" s="46">
        <v>7.5</v>
      </c>
      <c r="E28" s="46">
        <v>22.1</v>
      </c>
      <c r="F28" s="46">
        <v>22.1</v>
      </c>
      <c r="G28" s="46">
        <v>0</v>
      </c>
      <c r="H28" s="46">
        <f t="shared" si="5"/>
        <v>0</v>
      </c>
      <c r="I28" s="46">
        <f t="shared" si="0"/>
        <v>0</v>
      </c>
      <c r="J28" s="46">
        <f t="shared" si="1"/>
        <v>0</v>
      </c>
      <c r="K28" s="46">
        <f t="shared" si="6"/>
        <v>0</v>
      </c>
      <c r="L28" s="4">
        <f t="shared" si="2"/>
        <v>22.1</v>
      </c>
      <c r="M28" s="4">
        <f>L28/$L$37*100</f>
        <v>0.7101024443268437</v>
      </c>
      <c r="N28" s="58">
        <f t="shared" si="7"/>
        <v>22.1</v>
      </c>
      <c r="O28" s="58">
        <f t="shared" si="4"/>
        <v>0.7101024443268437</v>
      </c>
    </row>
    <row r="29" spans="1:15" ht="10.5" customHeight="1" outlineLevel="1">
      <c r="A29" s="11" t="s">
        <v>46</v>
      </c>
      <c r="B29" s="26" t="s">
        <v>38</v>
      </c>
      <c r="C29" s="27" t="s">
        <v>39</v>
      </c>
      <c r="D29" s="45">
        <v>1751.3</v>
      </c>
      <c r="E29" s="45">
        <v>5088.785</v>
      </c>
      <c r="F29" s="45">
        <v>2755.535</v>
      </c>
      <c r="G29" s="45">
        <v>2165.971</v>
      </c>
      <c r="H29" s="45">
        <f t="shared" si="5"/>
        <v>42.56361783804975</v>
      </c>
      <c r="I29" s="45">
        <f t="shared" si="0"/>
        <v>78.60437265358632</v>
      </c>
      <c r="J29" s="45">
        <f t="shared" si="1"/>
        <v>123.67789641980245</v>
      </c>
      <c r="K29" s="45">
        <f t="shared" si="6"/>
        <v>29.51635590497187</v>
      </c>
      <c r="L29" s="3">
        <f t="shared" si="2"/>
        <v>589.5639999999999</v>
      </c>
      <c r="M29" s="3">
        <f>L29/$L$37*100</f>
        <v>18.943476809371543</v>
      </c>
      <c r="N29" s="57">
        <f t="shared" si="7"/>
        <v>589.5639999999999</v>
      </c>
      <c r="O29" s="57">
        <f t="shared" si="4"/>
        <v>18.943476809371543</v>
      </c>
    </row>
    <row r="30" spans="1:15" ht="13.5" outlineLevel="2">
      <c r="A30" s="12" t="s">
        <v>46</v>
      </c>
      <c r="B30" s="28" t="s">
        <v>40</v>
      </c>
      <c r="C30" s="29" t="s">
        <v>41</v>
      </c>
      <c r="D30" s="46">
        <v>1751.3</v>
      </c>
      <c r="E30" s="46">
        <v>5088.785</v>
      </c>
      <c r="F30" s="46">
        <v>2755.535</v>
      </c>
      <c r="G30" s="46">
        <v>2165.971</v>
      </c>
      <c r="H30" s="46">
        <f t="shared" si="5"/>
        <v>42.56361783804975</v>
      </c>
      <c r="I30" s="46">
        <f t="shared" si="0"/>
        <v>78.60437265358632</v>
      </c>
      <c r="J30" s="46">
        <f t="shared" si="1"/>
        <v>123.67789641980245</v>
      </c>
      <c r="K30" s="46">
        <f t="shared" si="6"/>
        <v>29.51635590497187</v>
      </c>
      <c r="L30" s="7">
        <f t="shared" si="2"/>
        <v>589.5639999999999</v>
      </c>
      <c r="M30" s="7">
        <f>L30/$L$37*100</f>
        <v>18.943476809371543</v>
      </c>
      <c r="N30" s="58">
        <f t="shared" si="7"/>
        <v>589.5639999999999</v>
      </c>
      <c r="O30" s="58">
        <f t="shared" si="4"/>
        <v>18.943476809371543</v>
      </c>
    </row>
    <row r="31" spans="1:15" ht="13.5" outlineLevel="2">
      <c r="A31" s="13"/>
      <c r="B31" s="43" t="s">
        <v>83</v>
      </c>
      <c r="C31" s="44" t="s">
        <v>84</v>
      </c>
      <c r="D31" s="45">
        <v>154.3</v>
      </c>
      <c r="E31" s="45">
        <v>293.6</v>
      </c>
      <c r="F31" s="45">
        <v>146.8</v>
      </c>
      <c r="G31" s="45">
        <v>144.828</v>
      </c>
      <c r="H31" s="45">
        <f t="shared" si="5"/>
        <v>49.3283378746594</v>
      </c>
      <c r="I31" s="45">
        <f t="shared" si="0"/>
        <v>98.6566757493188</v>
      </c>
      <c r="J31" s="45">
        <f t="shared" si="1"/>
        <v>93.86130913804277</v>
      </c>
      <c r="K31" s="45">
        <f t="shared" si="6"/>
        <v>1.9736158946750744</v>
      </c>
      <c r="L31" s="6">
        <f t="shared" si="2"/>
        <v>1.9720000000000084</v>
      </c>
      <c r="M31" s="6">
        <f>L31/$L$37*100</f>
        <v>0.06336298733993401</v>
      </c>
      <c r="N31" s="57">
        <f t="shared" si="7"/>
        <v>1.9720000000000084</v>
      </c>
      <c r="O31" s="57">
        <f t="shared" si="4"/>
        <v>0.06336298733993401</v>
      </c>
    </row>
    <row r="32" spans="1:15" ht="13.5" outlineLevel="2">
      <c r="A32" s="13"/>
      <c r="B32" s="31" t="s">
        <v>85</v>
      </c>
      <c r="C32" s="29" t="s">
        <v>86</v>
      </c>
      <c r="D32" s="46">
        <v>154.3</v>
      </c>
      <c r="E32" s="46">
        <v>293.6</v>
      </c>
      <c r="F32" s="46">
        <v>146.8</v>
      </c>
      <c r="G32" s="46">
        <v>144.828</v>
      </c>
      <c r="H32" s="46">
        <f t="shared" si="5"/>
        <v>49.3283378746594</v>
      </c>
      <c r="I32" s="46">
        <f t="shared" si="0"/>
        <v>98.6566757493188</v>
      </c>
      <c r="J32" s="46">
        <f t="shared" si="1"/>
        <v>93.86130913804277</v>
      </c>
      <c r="K32" s="46">
        <f t="shared" si="6"/>
        <v>1.9736158946750744</v>
      </c>
      <c r="L32" s="5">
        <f t="shared" si="2"/>
        <v>1.9720000000000084</v>
      </c>
      <c r="M32" s="5">
        <f>L32/$L$37*100</f>
        <v>0.06336298733993401</v>
      </c>
      <c r="N32" s="58">
        <f t="shared" si="7"/>
        <v>1.9720000000000084</v>
      </c>
      <c r="O32" s="58">
        <f t="shared" si="4"/>
        <v>0.06336298733993401</v>
      </c>
    </row>
    <row r="33" spans="1:15" ht="13.5" outlineLevel="2">
      <c r="A33" s="13"/>
      <c r="B33" s="54" t="s">
        <v>128</v>
      </c>
      <c r="C33" s="53" t="s">
        <v>126</v>
      </c>
      <c r="D33" s="45">
        <v>0</v>
      </c>
      <c r="E33" s="45">
        <v>640.609</v>
      </c>
      <c r="F33" s="45">
        <v>15</v>
      </c>
      <c r="G33" s="45">
        <v>0</v>
      </c>
      <c r="H33" s="45">
        <f t="shared" si="5"/>
        <v>0</v>
      </c>
      <c r="I33" s="45">
        <f t="shared" si="0"/>
        <v>0</v>
      </c>
      <c r="J33" s="56" t="e">
        <f t="shared" si="1"/>
        <v>#DIV/0!</v>
      </c>
      <c r="K33" s="45">
        <f t="shared" si="6"/>
        <v>0</v>
      </c>
      <c r="L33" s="6"/>
      <c r="M33" s="6"/>
      <c r="N33" s="57">
        <f t="shared" si="7"/>
        <v>15</v>
      </c>
      <c r="O33" s="57">
        <f t="shared" si="4"/>
        <v>0.48196998483722414</v>
      </c>
    </row>
    <row r="34" spans="1:15" ht="13.5" outlineLevel="2">
      <c r="A34" s="13"/>
      <c r="B34" s="48" t="s">
        <v>129</v>
      </c>
      <c r="C34" s="49" t="s">
        <v>127</v>
      </c>
      <c r="D34" s="46">
        <v>0</v>
      </c>
      <c r="E34" s="46">
        <v>640.609</v>
      </c>
      <c r="F34" s="46">
        <v>15</v>
      </c>
      <c r="G34" s="46">
        <v>0</v>
      </c>
      <c r="H34" s="46">
        <f t="shared" si="5"/>
        <v>0</v>
      </c>
      <c r="I34" s="46">
        <f t="shared" si="0"/>
        <v>0</v>
      </c>
      <c r="J34" s="55" t="e">
        <f t="shared" si="1"/>
        <v>#DIV/0!</v>
      </c>
      <c r="K34" s="46">
        <f t="shared" si="6"/>
        <v>0</v>
      </c>
      <c r="L34" s="5"/>
      <c r="M34" s="5"/>
      <c r="N34" s="58">
        <f t="shared" si="7"/>
        <v>15</v>
      </c>
      <c r="O34" s="58">
        <f t="shared" si="4"/>
        <v>0.48196998483722414</v>
      </c>
    </row>
    <row r="35" spans="1:15" ht="25.5" outlineLevel="1">
      <c r="A35" s="11" t="s">
        <v>46</v>
      </c>
      <c r="B35" s="26" t="s">
        <v>42</v>
      </c>
      <c r="C35" s="27" t="s">
        <v>43</v>
      </c>
      <c r="D35" s="45">
        <v>0</v>
      </c>
      <c r="E35" s="45">
        <v>1</v>
      </c>
      <c r="F35" s="45">
        <v>0</v>
      </c>
      <c r="G35" s="45">
        <v>0</v>
      </c>
      <c r="H35" s="45">
        <f t="shared" si="5"/>
        <v>0</v>
      </c>
      <c r="I35" s="56" t="e">
        <f t="shared" si="0"/>
        <v>#DIV/0!</v>
      </c>
      <c r="J35" s="56" t="e">
        <f t="shared" si="1"/>
        <v>#DIV/0!</v>
      </c>
      <c r="K35" s="45">
        <f t="shared" si="6"/>
        <v>0</v>
      </c>
      <c r="L35" s="3">
        <f t="shared" si="2"/>
        <v>0</v>
      </c>
      <c r="M35" s="3">
        <f>L35/$L$37*100</f>
        <v>0</v>
      </c>
      <c r="N35" s="57">
        <f t="shared" si="7"/>
        <v>0</v>
      </c>
      <c r="O35" s="57">
        <f t="shared" si="4"/>
        <v>0</v>
      </c>
    </row>
    <row r="36" spans="1:15" ht="21" customHeight="1" outlineLevel="2">
      <c r="A36" s="12" t="s">
        <v>46</v>
      </c>
      <c r="B36" s="28" t="s">
        <v>44</v>
      </c>
      <c r="C36" s="29" t="s">
        <v>45</v>
      </c>
      <c r="D36" s="46">
        <v>0</v>
      </c>
      <c r="E36" s="46">
        <v>1</v>
      </c>
      <c r="F36" s="46">
        <v>0</v>
      </c>
      <c r="G36" s="46">
        <v>0</v>
      </c>
      <c r="H36" s="46">
        <f t="shared" si="5"/>
        <v>0</v>
      </c>
      <c r="I36" s="55" t="e">
        <f t="shared" si="0"/>
        <v>#DIV/0!</v>
      </c>
      <c r="J36" s="55" t="e">
        <f t="shared" si="1"/>
        <v>#DIV/0!</v>
      </c>
      <c r="K36" s="46">
        <f t="shared" si="6"/>
        <v>0</v>
      </c>
      <c r="L36" s="4">
        <f t="shared" si="2"/>
        <v>0</v>
      </c>
      <c r="M36" s="4">
        <f>L36/$L$37*100</f>
        <v>0</v>
      </c>
      <c r="N36" s="58">
        <f t="shared" si="7"/>
        <v>0</v>
      </c>
      <c r="O36" s="58">
        <f t="shared" si="4"/>
        <v>0</v>
      </c>
    </row>
    <row r="37" spans="1:15" ht="18.75" customHeight="1">
      <c r="A37" s="11" t="s">
        <v>46</v>
      </c>
      <c r="B37" s="26" t="s">
        <v>108</v>
      </c>
      <c r="C37" s="27"/>
      <c r="D37" s="47">
        <v>5626.3</v>
      </c>
      <c r="E37" s="45">
        <v>22459.038</v>
      </c>
      <c r="F37" s="45">
        <v>10450.433</v>
      </c>
      <c r="G37" s="45">
        <v>7338.206</v>
      </c>
      <c r="H37" s="45">
        <f t="shared" si="5"/>
        <v>32.6737325080442</v>
      </c>
      <c r="I37" s="45">
        <f t="shared" si="0"/>
        <v>70.21915742629994</v>
      </c>
      <c r="J37" s="45">
        <f t="shared" si="1"/>
        <v>130.42685246076462</v>
      </c>
      <c r="K37" s="45">
        <f t="shared" si="6"/>
        <v>100</v>
      </c>
      <c r="L37" s="2">
        <f>F37-G37</f>
        <v>3112.2270000000008</v>
      </c>
      <c r="M37" s="2">
        <v>100</v>
      </c>
      <c r="N37" s="57">
        <f t="shared" si="7"/>
        <v>3112.2270000000008</v>
      </c>
      <c r="O37" s="57">
        <f t="shared" si="4"/>
        <v>100</v>
      </c>
    </row>
  </sheetData>
  <sheetProtection/>
  <mergeCells count="3">
    <mergeCell ref="H6:J6"/>
    <mergeCell ref="B3:K3"/>
    <mergeCell ref="B4:K4"/>
  </mergeCells>
  <printOptions/>
  <pageMargins left="0.8661417322834646" right="0.15748031496062992" top="0.7480314960629921" bottom="0" header="0.15748031496062992" footer="0.15748031496062992"/>
  <pageSetup firstPageNumber="1" useFirstPageNumber="1"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B1">
      <selection activeCell="H8" sqref="H8"/>
    </sheetView>
  </sheetViews>
  <sheetFormatPr defaultColWidth="9.140625" defaultRowHeight="12.75"/>
  <cols>
    <col min="1" max="1" width="9.421875" style="1" hidden="1" customWidth="1"/>
    <col min="2" max="2" width="6.7109375" style="1" customWidth="1"/>
    <col min="3" max="3" width="40.8515625" style="1" customWidth="1"/>
    <col min="4" max="4" width="11.8515625" style="1" customWidth="1"/>
    <col min="5" max="5" width="11.7109375" style="1" customWidth="1"/>
    <col min="6" max="6" width="12.00390625" style="1" customWidth="1"/>
    <col min="7" max="7" width="9.421875" style="1" customWidth="1"/>
    <col min="8" max="8" width="12.28125" style="1" customWidth="1"/>
    <col min="9" max="9" width="9.8515625" style="1" customWidth="1"/>
    <col min="10" max="16384" width="9.140625" style="1" customWidth="1"/>
  </cols>
  <sheetData>
    <row r="1" spans="1:9" s="17" customFormat="1" ht="12.75">
      <c r="A1" s="22"/>
      <c r="B1" s="34"/>
      <c r="C1" s="34"/>
      <c r="D1" s="34"/>
      <c r="E1" s="34"/>
      <c r="F1" s="34"/>
      <c r="G1" s="34"/>
      <c r="H1" s="34"/>
      <c r="I1" s="35" t="s">
        <v>77</v>
      </c>
    </row>
    <row r="2" spans="1:9" s="19" customFormat="1" ht="18" customHeight="1">
      <c r="A2" s="17"/>
      <c r="B2" s="36"/>
      <c r="C2" s="36"/>
      <c r="D2" s="36"/>
      <c r="E2" s="36"/>
      <c r="F2" s="36"/>
      <c r="G2" s="36"/>
      <c r="H2" s="36"/>
      <c r="I2" s="36"/>
    </row>
    <row r="3" spans="2:9" s="19" customFormat="1" ht="12.75">
      <c r="B3" s="62" t="s">
        <v>78</v>
      </c>
      <c r="C3" s="63"/>
      <c r="D3" s="63"/>
      <c r="E3" s="63"/>
      <c r="F3" s="63"/>
      <c r="G3" s="63"/>
      <c r="H3" s="63"/>
      <c r="I3" s="63"/>
    </row>
    <row r="4" spans="1:9" s="20" customFormat="1" ht="18.75" customHeight="1">
      <c r="A4" s="19"/>
      <c r="B4" s="64" t="s">
        <v>120</v>
      </c>
      <c r="C4" s="64"/>
      <c r="D4" s="64"/>
      <c r="E4" s="64"/>
      <c r="F4" s="64"/>
      <c r="G4" s="64"/>
      <c r="H4" s="64"/>
      <c r="I4" s="64"/>
    </row>
    <row r="5" spans="1:9" s="17" customFormat="1" ht="17.25" customHeight="1">
      <c r="A5" s="20"/>
      <c r="B5" s="34"/>
      <c r="C5" s="34"/>
      <c r="D5" s="34"/>
      <c r="E5" s="34"/>
      <c r="F5" s="34"/>
      <c r="G5" s="34"/>
      <c r="H5" s="34"/>
      <c r="I5" s="35" t="s">
        <v>49</v>
      </c>
    </row>
    <row r="6" spans="2:9" ht="12.75" customHeight="1">
      <c r="B6" s="37"/>
      <c r="C6" s="38"/>
      <c r="D6" s="37"/>
      <c r="E6" s="37"/>
      <c r="F6" s="37"/>
      <c r="G6" s="59" t="s">
        <v>48</v>
      </c>
      <c r="H6" s="60"/>
      <c r="I6" s="37"/>
    </row>
    <row r="7" spans="2:9" ht="31.5">
      <c r="B7" s="24" t="s">
        <v>53</v>
      </c>
      <c r="C7" s="25" t="s">
        <v>54</v>
      </c>
      <c r="D7" s="24" t="s">
        <v>113</v>
      </c>
      <c r="E7" s="24" t="s">
        <v>122</v>
      </c>
      <c r="F7" s="24" t="s">
        <v>123</v>
      </c>
      <c r="G7" s="39" t="s">
        <v>114</v>
      </c>
      <c r="H7" s="39" t="s">
        <v>130</v>
      </c>
      <c r="I7" s="41" t="s">
        <v>51</v>
      </c>
    </row>
    <row r="8" spans="1:9" ht="12.75">
      <c r="A8" s="14" t="s">
        <v>55</v>
      </c>
      <c r="B8" s="48" t="s">
        <v>105</v>
      </c>
      <c r="C8" s="49" t="s">
        <v>106</v>
      </c>
      <c r="D8" s="46">
        <v>5.289</v>
      </c>
      <c r="E8" s="46">
        <v>5.289</v>
      </c>
      <c r="F8" s="46">
        <v>0</v>
      </c>
      <c r="G8" s="42">
        <f>F8/D8*100</f>
        <v>0</v>
      </c>
      <c r="H8" s="42">
        <f aca="true" t="shared" si="0" ref="H8:H31">F8/E8*100</f>
        <v>0</v>
      </c>
      <c r="I8" s="42">
        <f aca="true" t="shared" si="1" ref="I8:I31">F8/$F$31*100</f>
        <v>0</v>
      </c>
    </row>
    <row r="9" spans="1:9" ht="12.75">
      <c r="A9" s="14" t="s">
        <v>55</v>
      </c>
      <c r="B9" s="48" t="s">
        <v>55</v>
      </c>
      <c r="C9" s="49" t="s">
        <v>56</v>
      </c>
      <c r="D9" s="46">
        <v>6410.6</v>
      </c>
      <c r="E9" s="46">
        <v>3101.65</v>
      </c>
      <c r="F9" s="46">
        <v>2737.143</v>
      </c>
      <c r="G9" s="42">
        <f aca="true" t="shared" si="2" ref="G9:G31">F9/D9*100</f>
        <v>42.6971422331763</v>
      </c>
      <c r="H9" s="42">
        <f t="shared" si="0"/>
        <v>88.24796479293279</v>
      </c>
      <c r="I9" s="42">
        <f t="shared" si="1"/>
        <v>37.29989318915277</v>
      </c>
    </row>
    <row r="10" spans="1:9" ht="12.75">
      <c r="A10" s="14" t="s">
        <v>57</v>
      </c>
      <c r="B10" s="48" t="s">
        <v>58</v>
      </c>
      <c r="C10" s="49" t="s">
        <v>59</v>
      </c>
      <c r="D10" s="46">
        <v>1950.3</v>
      </c>
      <c r="E10" s="46">
        <v>937.34</v>
      </c>
      <c r="F10" s="46">
        <v>825.379</v>
      </c>
      <c r="G10" s="42">
        <f t="shared" si="2"/>
        <v>42.32061734092191</v>
      </c>
      <c r="H10" s="42">
        <f t="shared" si="0"/>
        <v>88.0554547976188</v>
      </c>
      <c r="I10" s="42">
        <f t="shared" si="1"/>
        <v>11.247694600015318</v>
      </c>
    </row>
    <row r="11" spans="1:9" ht="12.75">
      <c r="A11" s="14" t="s">
        <v>58</v>
      </c>
      <c r="B11" s="48" t="s">
        <v>60</v>
      </c>
      <c r="C11" s="49" t="s">
        <v>61</v>
      </c>
      <c r="D11" s="46">
        <v>179.8</v>
      </c>
      <c r="E11" s="46">
        <v>91.9</v>
      </c>
      <c r="F11" s="46">
        <v>59.382</v>
      </c>
      <c r="G11" s="42">
        <f t="shared" si="2"/>
        <v>33.026696329254726</v>
      </c>
      <c r="H11" s="42">
        <f t="shared" si="0"/>
        <v>64.61588683351468</v>
      </c>
      <c r="I11" s="42">
        <f t="shared" si="1"/>
        <v>0.8092168576352312</v>
      </c>
    </row>
    <row r="12" spans="1:9" ht="12.75">
      <c r="A12" s="14" t="s">
        <v>60</v>
      </c>
      <c r="B12" s="48" t="s">
        <v>62</v>
      </c>
      <c r="C12" s="49" t="s">
        <v>63</v>
      </c>
      <c r="D12" s="46">
        <v>43</v>
      </c>
      <c r="E12" s="46">
        <v>22</v>
      </c>
      <c r="F12" s="46">
        <v>13.263</v>
      </c>
      <c r="G12" s="42">
        <f t="shared" si="2"/>
        <v>30.84418604651163</v>
      </c>
      <c r="H12" s="42">
        <f t="shared" si="0"/>
        <v>60.28636363636364</v>
      </c>
      <c r="I12" s="42">
        <f t="shared" si="1"/>
        <v>0.18073899806028887</v>
      </c>
    </row>
    <row r="13" spans="1:9" ht="12.75">
      <c r="A13" s="14" t="s">
        <v>62</v>
      </c>
      <c r="B13" s="48" t="s">
        <v>64</v>
      </c>
      <c r="C13" s="49" t="s">
        <v>65</v>
      </c>
      <c r="D13" s="46">
        <v>1489</v>
      </c>
      <c r="E13" s="46">
        <v>921.55</v>
      </c>
      <c r="F13" s="46">
        <v>598.748</v>
      </c>
      <c r="G13" s="42">
        <f t="shared" si="2"/>
        <v>40.21141705842848</v>
      </c>
      <c r="H13" s="42">
        <f t="shared" si="0"/>
        <v>64.97184092018881</v>
      </c>
      <c r="I13" s="42">
        <f t="shared" si="1"/>
        <v>8.159323954655948</v>
      </c>
    </row>
    <row r="14" spans="1:9" ht="17.25" customHeight="1">
      <c r="A14" s="14" t="s">
        <v>64</v>
      </c>
      <c r="B14" s="48" t="s">
        <v>66</v>
      </c>
      <c r="C14" s="49" t="s">
        <v>67</v>
      </c>
      <c r="D14" s="46">
        <v>7139.763</v>
      </c>
      <c r="E14" s="46">
        <v>3093.371</v>
      </c>
      <c r="F14" s="46">
        <v>1282.528</v>
      </c>
      <c r="G14" s="42">
        <f t="shared" si="2"/>
        <v>17.963173287404636</v>
      </c>
      <c r="H14" s="42">
        <f t="shared" si="0"/>
        <v>41.46052962932671</v>
      </c>
      <c r="I14" s="42">
        <f t="shared" si="1"/>
        <v>17.477405240463405</v>
      </c>
    </row>
    <row r="15" spans="1:9" ht="12.75">
      <c r="A15" s="14" t="s">
        <v>66</v>
      </c>
      <c r="B15" s="48" t="s">
        <v>68</v>
      </c>
      <c r="C15" s="49" t="s">
        <v>69</v>
      </c>
      <c r="D15" s="46">
        <v>1160.87</v>
      </c>
      <c r="E15" s="46">
        <v>736.87</v>
      </c>
      <c r="F15" s="46">
        <v>417.043</v>
      </c>
      <c r="G15" s="42">
        <f t="shared" si="2"/>
        <v>35.92503897938615</v>
      </c>
      <c r="H15" s="42">
        <f t="shared" si="0"/>
        <v>56.596550273453936</v>
      </c>
      <c r="I15" s="42">
        <f t="shared" si="1"/>
        <v>5.683173789343063</v>
      </c>
    </row>
    <row r="16" spans="1:9" ht="12.75">
      <c r="A16" s="14" t="s">
        <v>68</v>
      </c>
      <c r="B16" s="48" t="s">
        <v>92</v>
      </c>
      <c r="C16" s="49" t="s">
        <v>93</v>
      </c>
      <c r="D16" s="46">
        <v>1.5</v>
      </c>
      <c r="E16" s="46">
        <v>1.5</v>
      </c>
      <c r="F16" s="46">
        <v>0</v>
      </c>
      <c r="G16" s="42">
        <f t="shared" si="2"/>
        <v>0</v>
      </c>
      <c r="H16" s="42">
        <f t="shared" si="0"/>
        <v>0</v>
      </c>
      <c r="I16" s="42">
        <f t="shared" si="1"/>
        <v>0</v>
      </c>
    </row>
    <row r="17" spans="1:9" ht="12.75">
      <c r="A17" s="14" t="s">
        <v>70</v>
      </c>
      <c r="B17" s="48" t="s">
        <v>70</v>
      </c>
      <c r="C17" s="49" t="s">
        <v>71</v>
      </c>
      <c r="D17" s="46">
        <v>1</v>
      </c>
      <c r="E17" s="46">
        <v>0</v>
      </c>
      <c r="F17" s="46">
        <v>0</v>
      </c>
      <c r="G17" s="42">
        <f t="shared" si="2"/>
        <v>0</v>
      </c>
      <c r="H17" s="52" t="e">
        <f t="shared" si="0"/>
        <v>#DIV/0!</v>
      </c>
      <c r="I17" s="42">
        <f t="shared" si="1"/>
        <v>0</v>
      </c>
    </row>
    <row r="18" spans="1:9" ht="22.5">
      <c r="A18" s="14"/>
      <c r="B18" s="48" t="s">
        <v>72</v>
      </c>
      <c r="C18" s="49" t="s">
        <v>73</v>
      </c>
      <c r="D18" s="46">
        <v>1044.22</v>
      </c>
      <c r="E18" s="46">
        <v>538.71</v>
      </c>
      <c r="F18" s="46">
        <v>538.61</v>
      </c>
      <c r="G18" s="42">
        <f t="shared" si="2"/>
        <v>51.58012679320449</v>
      </c>
      <c r="H18" s="42">
        <f t="shared" si="0"/>
        <v>99.98143713686399</v>
      </c>
      <c r="I18" s="42">
        <f t="shared" si="1"/>
        <v>7.3398048514855</v>
      </c>
    </row>
    <row r="19" spans="1:9" ht="22.5">
      <c r="A19" s="14" t="s">
        <v>72</v>
      </c>
      <c r="B19" s="48" t="s">
        <v>94</v>
      </c>
      <c r="C19" s="49" t="s">
        <v>95</v>
      </c>
      <c r="D19" s="46">
        <v>293.6</v>
      </c>
      <c r="E19" s="46">
        <v>146.8</v>
      </c>
      <c r="F19" s="46">
        <v>144.828</v>
      </c>
      <c r="G19" s="42">
        <f t="shared" si="2"/>
        <v>49.3283378746594</v>
      </c>
      <c r="H19" s="42">
        <f t="shared" si="0"/>
        <v>98.6566757493188</v>
      </c>
      <c r="I19" s="42">
        <f t="shared" si="1"/>
        <v>1.9736158946750744</v>
      </c>
    </row>
    <row r="20" spans="1:9" ht="22.5">
      <c r="A20" s="14" t="s">
        <v>74</v>
      </c>
      <c r="B20" s="48" t="s">
        <v>109</v>
      </c>
      <c r="C20" s="49" t="s">
        <v>110</v>
      </c>
      <c r="D20" s="46">
        <v>49</v>
      </c>
      <c r="E20" s="46">
        <v>49</v>
      </c>
      <c r="F20" s="46">
        <v>39.645</v>
      </c>
      <c r="G20" s="42">
        <f t="shared" si="2"/>
        <v>80.90816326530613</v>
      </c>
      <c r="H20" s="42">
        <f t="shared" si="0"/>
        <v>80.90816326530613</v>
      </c>
      <c r="I20" s="42">
        <f t="shared" si="1"/>
        <v>0.5402546616979682</v>
      </c>
    </row>
    <row r="21" spans="1:9" ht="12.75">
      <c r="A21" s="14"/>
      <c r="B21" s="48" t="s">
        <v>90</v>
      </c>
      <c r="C21" s="49" t="s">
        <v>91</v>
      </c>
      <c r="D21" s="46">
        <v>4</v>
      </c>
      <c r="E21" s="46">
        <v>2</v>
      </c>
      <c r="F21" s="46">
        <v>1.986</v>
      </c>
      <c r="G21" s="42">
        <f t="shared" si="2"/>
        <v>49.65</v>
      </c>
      <c r="H21" s="42">
        <f t="shared" si="0"/>
        <v>99.3</v>
      </c>
      <c r="I21" s="42">
        <f t="shared" si="1"/>
        <v>0.027063835493307223</v>
      </c>
    </row>
    <row r="22" spans="1:9" ht="22.5">
      <c r="A22" s="14"/>
      <c r="B22" s="48" t="s">
        <v>115</v>
      </c>
      <c r="C22" s="49" t="s">
        <v>116</v>
      </c>
      <c r="D22" s="46">
        <v>0.5</v>
      </c>
      <c r="E22" s="46">
        <v>0.5</v>
      </c>
      <c r="F22" s="46">
        <v>0</v>
      </c>
      <c r="G22" s="42">
        <f t="shared" si="2"/>
        <v>0</v>
      </c>
      <c r="H22" s="42">
        <f t="shared" si="0"/>
        <v>0</v>
      </c>
      <c r="I22" s="42">
        <f t="shared" si="1"/>
        <v>0</v>
      </c>
    </row>
    <row r="23" spans="1:9" ht="12.75">
      <c r="A23" s="14"/>
      <c r="B23" s="48" t="s">
        <v>96</v>
      </c>
      <c r="C23" s="49" t="s">
        <v>107</v>
      </c>
      <c r="D23" s="46">
        <v>4.4</v>
      </c>
      <c r="E23" s="46">
        <v>4.4</v>
      </c>
      <c r="F23" s="46">
        <v>4.306</v>
      </c>
      <c r="G23" s="42">
        <f>F23/D23*100</f>
        <v>97.86363636363635</v>
      </c>
      <c r="H23" s="42">
        <f t="shared" si="0"/>
        <v>97.86363636363635</v>
      </c>
      <c r="I23" s="42">
        <f t="shared" si="1"/>
        <v>0.05867919216222603</v>
      </c>
    </row>
    <row r="24" spans="1:9" ht="12.75">
      <c r="A24" s="14" t="s">
        <v>76</v>
      </c>
      <c r="B24" s="48" t="s">
        <v>74</v>
      </c>
      <c r="C24" s="49" t="s">
        <v>75</v>
      </c>
      <c r="D24" s="46">
        <v>2294.576</v>
      </c>
      <c r="E24" s="46">
        <v>607.353</v>
      </c>
      <c r="F24" s="46">
        <v>601.103</v>
      </c>
      <c r="G24" s="42">
        <f t="shared" si="2"/>
        <v>26.19669167637071</v>
      </c>
      <c r="H24" s="42">
        <f t="shared" si="0"/>
        <v>98.97094440959377</v>
      </c>
      <c r="I24" s="42">
        <f t="shared" si="1"/>
        <v>8.191416267136681</v>
      </c>
    </row>
    <row r="25" spans="1:9" ht="12.75">
      <c r="A25" s="23"/>
      <c r="B25" s="48" t="s">
        <v>97</v>
      </c>
      <c r="C25" s="49" t="s">
        <v>101</v>
      </c>
      <c r="D25" s="46">
        <v>15.4</v>
      </c>
      <c r="E25" s="46">
        <v>15.4</v>
      </c>
      <c r="F25" s="46">
        <v>0</v>
      </c>
      <c r="G25" s="42">
        <f t="shared" si="2"/>
        <v>0</v>
      </c>
      <c r="H25" s="42">
        <f t="shared" si="0"/>
        <v>0</v>
      </c>
      <c r="I25" s="42">
        <f t="shared" si="1"/>
        <v>0</v>
      </c>
    </row>
    <row r="26" spans="1:9" ht="22.5">
      <c r="A26" s="23"/>
      <c r="B26" s="48" t="s">
        <v>98</v>
      </c>
      <c r="C26" s="49" t="s">
        <v>102</v>
      </c>
      <c r="D26" s="46">
        <v>20.2</v>
      </c>
      <c r="E26" s="46">
        <v>10.1</v>
      </c>
      <c r="F26" s="46">
        <v>1.28</v>
      </c>
      <c r="G26" s="42">
        <f t="shared" si="2"/>
        <v>6.336633663366337</v>
      </c>
      <c r="H26" s="42">
        <f t="shared" si="0"/>
        <v>12.673267326732674</v>
      </c>
      <c r="I26" s="42">
        <f t="shared" si="1"/>
        <v>0.017442955403541408</v>
      </c>
    </row>
    <row r="27" spans="1:9" ht="12.75">
      <c r="A27" s="23"/>
      <c r="B27" s="48" t="s">
        <v>111</v>
      </c>
      <c r="C27" s="49" t="s">
        <v>112</v>
      </c>
      <c r="D27" s="46">
        <v>7.5</v>
      </c>
      <c r="E27" s="46">
        <v>7.5</v>
      </c>
      <c r="F27" s="46">
        <v>4.965</v>
      </c>
      <c r="G27" s="42">
        <f t="shared" si="2"/>
        <v>66.2</v>
      </c>
      <c r="H27" s="42">
        <f t="shared" si="0"/>
        <v>66.2</v>
      </c>
      <c r="I27" s="42">
        <f t="shared" si="1"/>
        <v>0.06765958873326804</v>
      </c>
    </row>
    <row r="28" spans="1:9" ht="12.75">
      <c r="A28" s="23"/>
      <c r="B28" s="48" t="s">
        <v>118</v>
      </c>
      <c r="C28" s="49" t="s">
        <v>117</v>
      </c>
      <c r="D28" s="46">
        <v>9.2</v>
      </c>
      <c r="E28" s="46">
        <v>9.2</v>
      </c>
      <c r="F28" s="46">
        <v>2.1</v>
      </c>
      <c r="G28" s="42">
        <f>F28/D28*100</f>
        <v>22.826086956521742</v>
      </c>
      <c r="H28" s="42">
        <f t="shared" si="0"/>
        <v>22.826086956521742</v>
      </c>
      <c r="I28" s="42">
        <f t="shared" si="1"/>
        <v>0.028617348708935123</v>
      </c>
    </row>
    <row r="29" spans="1:9" ht="22.5">
      <c r="A29" s="23"/>
      <c r="B29" s="48" t="s">
        <v>99</v>
      </c>
      <c r="C29" s="49" t="s">
        <v>103</v>
      </c>
      <c r="D29" s="46">
        <v>169.62</v>
      </c>
      <c r="E29" s="46">
        <v>74.8</v>
      </c>
      <c r="F29" s="46">
        <v>37.674</v>
      </c>
      <c r="G29" s="42">
        <f>F29/D29*100</f>
        <v>22.210824195259992</v>
      </c>
      <c r="H29" s="42">
        <f t="shared" si="0"/>
        <v>50.36631016042781</v>
      </c>
      <c r="I29" s="42">
        <f t="shared" si="1"/>
        <v>0.5133952358382962</v>
      </c>
    </row>
    <row r="30" spans="1:9" ht="22.5">
      <c r="A30" s="23"/>
      <c r="B30" s="48" t="s">
        <v>100</v>
      </c>
      <c r="C30" s="49" t="s">
        <v>104</v>
      </c>
      <c r="D30" s="46">
        <v>165.7</v>
      </c>
      <c r="E30" s="46">
        <v>73.2</v>
      </c>
      <c r="F30" s="46">
        <v>28.221</v>
      </c>
      <c r="G30" s="42">
        <f t="shared" si="2"/>
        <v>17.03138201569101</v>
      </c>
      <c r="H30" s="42">
        <f t="shared" si="0"/>
        <v>38.55327868852459</v>
      </c>
      <c r="I30" s="42">
        <f t="shared" si="1"/>
        <v>0.384576284721361</v>
      </c>
    </row>
    <row r="31" spans="2:9" ht="12.75">
      <c r="B31" s="50" t="s">
        <v>108</v>
      </c>
      <c r="C31" s="51"/>
      <c r="D31" s="45">
        <v>22459.038</v>
      </c>
      <c r="E31" s="45">
        <v>10450.433</v>
      </c>
      <c r="F31" s="45">
        <v>7338.206</v>
      </c>
      <c r="G31" s="47">
        <f t="shared" si="2"/>
        <v>32.6737325080442</v>
      </c>
      <c r="H31" s="47">
        <f t="shared" si="0"/>
        <v>70.21915742629994</v>
      </c>
      <c r="I31" s="47">
        <f t="shared" si="1"/>
        <v>100</v>
      </c>
    </row>
  </sheetData>
  <sheetProtection/>
  <autoFilter ref="A7:IV31"/>
  <mergeCells count="3">
    <mergeCell ref="B3:I3"/>
    <mergeCell ref="B4:I4"/>
    <mergeCell ref="G6:H6"/>
  </mergeCells>
  <printOptions/>
  <pageMargins left="0.8661417322834646" right="0.31496062992125984" top="0.5905511811023623" bottom="0.3149606299212598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2021-07-27T10:50:00Z</cp:lastPrinted>
  <dcterms:created xsi:type="dcterms:W3CDTF">2002-03-11T10:22:12Z</dcterms:created>
  <dcterms:modified xsi:type="dcterms:W3CDTF">2021-07-30T11:11:44Z</dcterms:modified>
  <cp:category/>
  <cp:version/>
  <cp:contentType/>
  <cp:contentStatus/>
</cp:coreProperties>
</file>