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560" windowHeight="11760" activeTab="0"/>
  </bookViews>
  <sheets>
    <sheet name="1 полуг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<sst xmlns="http://schemas.openxmlformats.org/spreadsheetml/2006/main" count="42" uniqueCount="42">
  <si>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</si>
  <si>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</si>
  <si>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</si>
  <si>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</si>
  <si>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</si>
  <si>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</si>
  <si>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</si>
  <si>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</si>
  <si>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</si>
  <si>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</si>
  <si>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</si>
  <si>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</si>
  <si>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</si>
  <si>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</si>
  <si>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</si>
  <si>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</si>
  <si>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</si>
  <si>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</si>
  <si>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</si>
  <si>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</si>
  <si>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</si>
  <si>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</si>
  <si>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</si>
  <si>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</si>
  <si>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</si>
  <si>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</si>
  <si>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</si>
  <si>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</si>
  <si>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</si>
  <si>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</si>
  <si>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</si>
  <si>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Доходы от возврата остатков межбюджетных трансфертов</t>
  </si>
  <si>
    <t>Факт 1 полуг.   2020 г.</t>
  </si>
  <si>
    <t>Исполнение доходной части бюджета муниципального образования Гостицкое сельское поселение Сланцевского муниципального района Ленинградской области на 01.07.2021 г.</t>
  </si>
  <si>
    <t>Факт 2020 г.</t>
  </si>
  <si>
    <t>План 2021 г.</t>
  </si>
  <si>
    <t>План 1 полуг. 2021 г.</t>
  </si>
  <si>
    <t>Факт 1 полуг.   2021 г.</t>
  </si>
  <si>
    <t>к плану 2021 г.</t>
  </si>
  <si>
    <t>к плану       1 полуг.    2021 г.</t>
  </si>
  <si>
    <t>к факту      1 полуг.    2020 г.</t>
  </si>
  <si>
    <t>структура факт 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</si>
</sst>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9.5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61" fillId="0" borderId="0" xfId="0" applyNumberFormat="1" applyFont="1" applyBorder="1" applyAlignment="1">
      <alignment horizontal="left" vertical="center"/>
    </xf>
    <xf numFmtId="4" fontId="6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72" fontId="12" fillId="0" borderId="0" xfId="0" applyNumberFormat="1" applyFont="1" applyAlignment="1">
      <alignment/>
    </xf>
    <xf numFmtId="172" fontId="13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49" fontId="1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173" fontId="17" fillId="0" borderId="15" xfId="0" applyNumberFormat="1" applyFont="1" applyBorder="1" applyAlignment="1">
      <alignment horizontal="left" vertical="center"/>
    </xf>
    <xf numFmtId="178" fontId="12" fillId="0" borderId="13" xfId="0" applyNumberFormat="1" applyFont="1" applyFill="1" applyBorder="1" applyAlignment="1">
      <alignment horizontal="right" vertical="center" wrapText="1"/>
    </xf>
    <xf numFmtId="178" fontId="17" fillId="0" borderId="13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 wrapText="1"/>
    </xf>
    <xf numFmtId="178" fontId="18" fillId="0" borderId="16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>
      <alignment horizontal="left" vertical="center" wrapText="1"/>
    </xf>
    <xf numFmtId="49" fontId="17" fillId="0" borderId="17" xfId="0" applyNumberFormat="1" applyFont="1" applyBorder="1" applyAlignment="1">
      <alignment horizontal="left" vertical="center"/>
    </xf>
    <xf numFmtId="178" fontId="12" fillId="0" borderId="18" xfId="0" applyNumberFormat="1" applyFont="1" applyFill="1" applyBorder="1" applyAlignment="1">
      <alignment horizontal="right" vertical="center" wrapText="1"/>
    </xf>
    <xf numFmtId="178" fontId="17" fillId="0" borderId="18" xfId="0" applyNumberFormat="1" applyFont="1" applyFill="1" applyBorder="1" applyAlignment="1">
      <alignment horizontal="right" vertical="center" wrapText="1"/>
    </xf>
    <xf numFmtId="178" fontId="18" fillId="0" borderId="18" xfId="0" applyNumberFormat="1" applyFont="1" applyFill="1" applyBorder="1" applyAlignment="1">
      <alignment horizontal="right" vertical="center" wrapText="1"/>
    </xf>
    <xf numFmtId="49" fontId="17" fillId="0" borderId="19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178" fontId="13" fillId="0" borderId="20" xfId="0" applyNumberFormat="1" applyFont="1" applyFill="1" applyBorder="1" applyAlignment="1">
      <alignment horizontal="right" vertical="center" wrapText="1"/>
    </xf>
    <xf numFmtId="178" fontId="19" fillId="0" borderId="20" xfId="0" applyNumberFormat="1" applyFont="1" applyFill="1" applyBorder="1" applyAlignment="1">
      <alignment horizontal="right" vertical="center" wrapText="1"/>
    </xf>
    <xf numFmtId="178" fontId="20" fillId="0" borderId="20" xfId="0" applyNumberFormat="1" applyFont="1" applyFill="1" applyBorder="1" applyAlignment="1">
      <alignment horizontal="right" vertical="center" wrapText="1"/>
    </xf>
    <xf numFmtId="178" fontId="20" fillId="0" borderId="21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left" vertical="center"/>
    </xf>
    <xf numFmtId="178" fontId="12" fillId="0" borderId="23" xfId="0" applyNumberFormat="1" applyFont="1" applyFill="1" applyBorder="1" applyAlignment="1">
      <alignment horizontal="right" vertical="center" wrapText="1"/>
    </xf>
    <xf numFmtId="178" fontId="17" fillId="0" borderId="23" xfId="0" applyNumberFormat="1" applyFont="1" applyFill="1" applyBorder="1" applyAlignment="1">
      <alignment horizontal="right" vertical="center" wrapText="1"/>
    </xf>
    <xf numFmtId="178" fontId="18" fillId="0" borderId="24" xfId="0" applyNumberFormat="1" applyFont="1" applyFill="1" applyBorder="1" applyAlignment="1">
      <alignment horizontal="right" vertical="center" wrapText="1"/>
    </xf>
    <xf numFmtId="178" fontId="18" fillId="0" borderId="25" xfId="0" applyNumberFormat="1" applyFont="1" applyFill="1" applyBorder="1" applyAlignment="1">
      <alignment horizontal="right" vertical="center" wrapText="1"/>
    </xf>
    <xf numFmtId="178" fontId="18" fillId="0" borderId="26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7" fillId="0" borderId="27" xfId="0" applyNumberFormat="1" applyFont="1" applyBorder="1" applyAlignment="1">
      <alignment horizontal="left" vertical="center"/>
    </xf>
    <xf numFmtId="178" fontId="12" fillId="0" borderId="28" xfId="0" applyNumberFormat="1" applyFont="1" applyFill="1" applyBorder="1" applyAlignment="1">
      <alignment horizontal="right" vertical="center" wrapText="1"/>
    </xf>
    <xf numFmtId="178" fontId="17" fillId="0" borderId="28" xfId="0" applyNumberFormat="1" applyFont="1" applyFill="1" applyBorder="1" applyAlignment="1">
      <alignment horizontal="right"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178" fontId="18" fillId="0" borderId="29" xfId="0" applyNumberFormat="1" applyFont="1" applyFill="1" applyBorder="1" applyAlignment="1">
      <alignment horizontal="right" vertical="center" wrapText="1"/>
    </xf>
    <xf numFmtId="49" fontId="17" fillId="0" borderId="30" xfId="0" applyNumberFormat="1" applyFont="1" applyBorder="1" applyAlignment="1">
      <alignment horizontal="left" vertical="center"/>
    </xf>
    <xf numFmtId="178" fontId="12" fillId="0" borderId="31" xfId="0" applyNumberFormat="1" applyFont="1" applyFill="1" applyBorder="1" applyAlignment="1">
      <alignment horizontal="right" vertical="center" wrapText="1"/>
    </xf>
    <xf numFmtId="178" fontId="17" fillId="0" borderId="31" xfId="0" applyNumberFormat="1" applyFont="1" applyFill="1" applyBorder="1" applyAlignment="1">
      <alignment horizontal="right" vertical="center" wrapText="1"/>
    </xf>
    <xf numFmtId="178" fontId="18" fillId="0" borderId="31" xfId="0" applyNumberFormat="1" applyFont="1" applyFill="1" applyBorder="1" applyAlignment="1">
      <alignment horizontal="right" vertical="center" wrapText="1"/>
    </xf>
    <xf numFmtId="178" fontId="18" fillId="0" borderId="32" xfId="0" applyNumberFormat="1" applyFont="1" applyFill="1" applyBorder="1" applyAlignment="1">
      <alignment horizontal="right" vertical="center" wrapText="1"/>
    </xf>
    <xf numFmtId="178" fontId="21" fillId="33" borderId="2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9:11" ht="21.75" customHeight="1">
      <c r="I1" s="58" t="s">
        <v>23</v>
      </c>
      <c r="J1" s="59"/>
      <c r="K1" s="59"/>
    </row>
    <row r="2" spans="1:11" s="1" customFormat="1" ht="36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K2" s="5"/>
    </row>
    <row r="3" spans="1:11" ht="15.75">
      <c r="A3" s="18"/>
      <c r="B3" s="6"/>
      <c r="C3" s="6"/>
      <c r="D3" s="6"/>
      <c r="E3" s="6"/>
      <c r="F3" s="6"/>
      <c r="G3" s="6"/>
      <c r="H3" s="6"/>
      <c r="I3" s="6"/>
      <c r="J3" s="7"/>
      <c r="K3" s="8"/>
    </row>
    <row r="4" spans="1:11" ht="15" customHeight="1" thickBot="1">
      <c r="A4" s="19"/>
      <c r="B4" s="8"/>
      <c r="C4" s="8"/>
      <c r="D4" s="9"/>
      <c r="E4" s="9"/>
      <c r="F4" s="9"/>
      <c r="G4" s="9"/>
      <c r="H4" s="9" t="s">
        <v>12</v>
      </c>
      <c r="I4" s="10" t="s">
        <v>22</v>
      </c>
      <c r="J4" s="11"/>
      <c r="K4" s="8"/>
    </row>
    <row r="5" spans="1:11" ht="21" customHeight="1">
      <c r="A5" s="60" t="s">
        <v>0</v>
      </c>
      <c r="B5" s="62" t="s">
        <v>34</v>
      </c>
      <c r="C5" s="62" t="s">
        <v>32</v>
      </c>
      <c r="D5" s="62" t="s">
        <v>35</v>
      </c>
      <c r="E5" s="62" t="s">
        <v>36</v>
      </c>
      <c r="F5" s="62" t="s">
        <v>37</v>
      </c>
      <c r="G5" s="67" t="s">
        <v>10</v>
      </c>
      <c r="H5" s="68"/>
      <c r="I5" s="69"/>
      <c r="J5" s="65" t="s">
        <v>41</v>
      </c>
      <c r="K5" s="66"/>
    </row>
    <row r="6" spans="1:11" ht="33.75" customHeight="1">
      <c r="A6" s="61"/>
      <c r="B6" s="63"/>
      <c r="C6" s="64"/>
      <c r="D6" s="64"/>
      <c r="E6" s="64"/>
      <c r="F6" s="64"/>
      <c r="G6" s="20" t="s">
        <v>38</v>
      </c>
      <c r="H6" s="21" t="s">
        <v>39</v>
      </c>
      <c r="I6" s="22" t="s">
        <v>40</v>
      </c>
      <c r="J6" s="12" t="s">
        <v>18</v>
      </c>
      <c r="K6" s="13" t="s">
        <v>19</v>
      </c>
    </row>
    <row r="7" spans="1:11" ht="14.25" customHeight="1">
      <c r="A7" s="23" t="s">
        <v>5</v>
      </c>
      <c r="B7" s="24">
        <v>922.5</v>
      </c>
      <c r="C7" s="25">
        <v>447.7</v>
      </c>
      <c r="D7" s="25">
        <v>979.6</v>
      </c>
      <c r="E7" s="25">
        <v>451.8</v>
      </c>
      <c r="F7" s="25">
        <v>386.8</v>
      </c>
      <c r="G7" s="26">
        <f>F7/D7*100</f>
        <v>39.48550428746427</v>
      </c>
      <c r="H7" s="26">
        <f>F7/E7*100</f>
        <v>85.61310314298363</v>
      </c>
      <c r="I7" s="27">
        <f>F7/C7*100</f>
        <v>86.3971409425955</v>
      </c>
      <c r="J7" s="14">
        <f aca="true" t="shared" si="0" ref="J7:J22">F7/$F$22*100</f>
        <v>32.30062630480167</v>
      </c>
      <c r="K7" s="14">
        <f aca="true" t="shared" si="1" ref="K7:K26">F7/$F$31*100</f>
        <v>4.01328076364391</v>
      </c>
    </row>
    <row r="8" spans="1:11" ht="15.75" customHeight="1">
      <c r="A8" s="28" t="s">
        <v>27</v>
      </c>
      <c r="B8" s="24">
        <v>364.7</v>
      </c>
      <c r="C8" s="25">
        <v>166.1</v>
      </c>
      <c r="D8" s="25">
        <v>438.1</v>
      </c>
      <c r="E8" s="25">
        <v>218.9</v>
      </c>
      <c r="F8" s="25">
        <v>199.8</v>
      </c>
      <c r="G8" s="26">
        <f>F8/D8*100</f>
        <v>45.60602602145629</v>
      </c>
      <c r="H8" s="26">
        <f aca="true" t="shared" si="2" ref="H8:H31">F8/E8*100</f>
        <v>91.27455459113752</v>
      </c>
      <c r="I8" s="27">
        <f aca="true" t="shared" si="3" ref="I8:I31">F8/C8*100</f>
        <v>120.28898254063817</v>
      </c>
      <c r="J8" s="14">
        <f t="shared" si="0"/>
        <v>16.68475991649269</v>
      </c>
      <c r="K8" s="14">
        <f t="shared" si="1"/>
        <v>2.0730442000415024</v>
      </c>
    </row>
    <row r="9" spans="1:11" ht="15.75" customHeight="1">
      <c r="A9" s="28" t="s">
        <v>1</v>
      </c>
      <c r="B9" s="24">
        <v>85.1</v>
      </c>
      <c r="C9" s="25">
        <v>-41.2</v>
      </c>
      <c r="D9" s="25">
        <v>204.9</v>
      </c>
      <c r="E9" s="25">
        <v>10</v>
      </c>
      <c r="F9" s="25">
        <v>9.6</v>
      </c>
      <c r="G9" s="26">
        <f aca="true" t="shared" si="4" ref="G9:G31">F9/D9*100</f>
        <v>4.685212298682283</v>
      </c>
      <c r="H9" s="26">
        <f t="shared" si="2"/>
        <v>96</v>
      </c>
      <c r="I9" s="27">
        <f t="shared" si="3"/>
        <v>-23.300970873786405</v>
      </c>
      <c r="J9" s="14">
        <f t="shared" si="0"/>
        <v>0.801670146137787</v>
      </c>
      <c r="K9" s="14">
        <f t="shared" si="1"/>
        <v>0.09960572732932144</v>
      </c>
    </row>
    <row r="10" spans="1:11" ht="17.25" customHeight="1">
      <c r="A10" s="28" t="s">
        <v>2</v>
      </c>
      <c r="B10" s="24">
        <v>1110.4</v>
      </c>
      <c r="C10" s="25">
        <v>401.1</v>
      </c>
      <c r="D10" s="25">
        <v>1184.2</v>
      </c>
      <c r="E10" s="25">
        <v>355.8</v>
      </c>
      <c r="F10" s="25">
        <v>323.7</v>
      </c>
      <c r="G10" s="26">
        <f t="shared" si="4"/>
        <v>27.334909643641275</v>
      </c>
      <c r="H10" s="26">
        <f t="shared" si="2"/>
        <v>90.97807757166947</v>
      </c>
      <c r="I10" s="27">
        <f t="shared" si="3"/>
        <v>80.7030665669409</v>
      </c>
      <c r="J10" s="14">
        <f t="shared" si="0"/>
        <v>27.031315240083504</v>
      </c>
      <c r="K10" s="14">
        <f t="shared" si="1"/>
        <v>3.3585806183855573</v>
      </c>
    </row>
    <row r="11" spans="1:11" ht="14.25" customHeight="1">
      <c r="A11" s="28" t="s">
        <v>11</v>
      </c>
      <c r="B11" s="24">
        <v>1.7</v>
      </c>
      <c r="C11" s="25">
        <v>0.8</v>
      </c>
      <c r="D11" s="25">
        <v>2.5</v>
      </c>
      <c r="E11" s="25">
        <v>0.9</v>
      </c>
      <c r="F11" s="25">
        <v>0.8</v>
      </c>
      <c r="G11" s="26">
        <f t="shared" si="4"/>
        <v>32</v>
      </c>
      <c r="H11" s="26">
        <f t="shared" si="2"/>
        <v>88.8888888888889</v>
      </c>
      <c r="I11" s="27">
        <f t="shared" si="3"/>
        <v>100</v>
      </c>
      <c r="J11" s="14">
        <f t="shared" si="0"/>
        <v>0.06680584551148225</v>
      </c>
      <c r="K11" s="14">
        <f t="shared" si="1"/>
        <v>0.008300477277443454</v>
      </c>
    </row>
    <row r="12" spans="1:11" ht="16.5" customHeight="1" hidden="1">
      <c r="A12" s="29" t="s">
        <v>16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6" t="e">
        <f t="shared" si="4"/>
        <v>#DIV/0!</v>
      </c>
      <c r="H12" s="26" t="e">
        <f t="shared" si="2"/>
        <v>#DIV/0!</v>
      </c>
      <c r="I12" s="27" t="e">
        <f t="shared" si="3"/>
        <v>#DIV/0!</v>
      </c>
      <c r="J12" s="14">
        <f t="shared" si="0"/>
        <v>0</v>
      </c>
      <c r="K12" s="14">
        <f t="shared" si="1"/>
        <v>0</v>
      </c>
    </row>
    <row r="13" spans="1:11" ht="16.5" customHeight="1">
      <c r="A13" s="28" t="s">
        <v>25</v>
      </c>
      <c r="B13" s="24">
        <v>290</v>
      </c>
      <c r="C13" s="25">
        <v>148.9</v>
      </c>
      <c r="D13" s="25">
        <v>249.8</v>
      </c>
      <c r="E13" s="25">
        <v>124.8</v>
      </c>
      <c r="F13" s="25">
        <v>126.4</v>
      </c>
      <c r="G13" s="26">
        <f t="shared" si="4"/>
        <v>50.600480384307446</v>
      </c>
      <c r="H13" s="26">
        <f t="shared" si="2"/>
        <v>101.2820512820513</v>
      </c>
      <c r="I13" s="27">
        <f t="shared" si="3"/>
        <v>84.88918737407656</v>
      </c>
      <c r="J13" s="14">
        <f t="shared" si="0"/>
        <v>10.555323590814195</v>
      </c>
      <c r="K13" s="14">
        <f t="shared" si="1"/>
        <v>1.3114754098360655</v>
      </c>
    </row>
    <row r="14" spans="1:11" ht="16.5" customHeight="1">
      <c r="A14" s="28" t="s">
        <v>20</v>
      </c>
      <c r="B14" s="24">
        <v>105</v>
      </c>
      <c r="C14" s="25">
        <v>50.4</v>
      </c>
      <c r="D14" s="25">
        <v>132.3</v>
      </c>
      <c r="E14" s="25">
        <v>66.1</v>
      </c>
      <c r="F14" s="25">
        <v>65.5</v>
      </c>
      <c r="G14" s="26">
        <f t="shared" si="4"/>
        <v>49.508692365835216</v>
      </c>
      <c r="H14" s="26">
        <f t="shared" si="2"/>
        <v>99.09228441754918</v>
      </c>
      <c r="I14" s="27">
        <f t="shared" si="3"/>
        <v>129.96031746031747</v>
      </c>
      <c r="J14" s="14">
        <f t="shared" si="0"/>
        <v>5.4697286012526085</v>
      </c>
      <c r="K14" s="14">
        <f t="shared" si="1"/>
        <v>0.6796015770906827</v>
      </c>
    </row>
    <row r="15" spans="1:11" ht="25.5" customHeight="1">
      <c r="A15" s="29" t="s">
        <v>26</v>
      </c>
      <c r="B15" s="24">
        <v>0.1</v>
      </c>
      <c r="C15" s="25">
        <v>0</v>
      </c>
      <c r="D15" s="25">
        <v>84.9</v>
      </c>
      <c r="E15" s="25">
        <v>84.9</v>
      </c>
      <c r="F15" s="25">
        <v>84.9</v>
      </c>
      <c r="G15" s="26">
        <f t="shared" si="4"/>
        <v>100</v>
      </c>
      <c r="H15" s="26">
        <f t="shared" si="2"/>
        <v>100</v>
      </c>
      <c r="I15" s="27" t="e">
        <f t="shared" si="3"/>
        <v>#DIV/0!</v>
      </c>
      <c r="J15" s="14">
        <f t="shared" si="0"/>
        <v>7.089770354906054</v>
      </c>
      <c r="K15" s="14">
        <f t="shared" si="1"/>
        <v>0.8808881510686866</v>
      </c>
    </row>
    <row r="16" spans="1:11" ht="15" customHeight="1">
      <c r="A16" s="30" t="s">
        <v>17</v>
      </c>
      <c r="B16" s="31">
        <v>160.4</v>
      </c>
      <c r="C16" s="32">
        <v>70</v>
      </c>
      <c r="D16" s="32">
        <v>0</v>
      </c>
      <c r="E16" s="32">
        <v>0</v>
      </c>
      <c r="F16" s="32">
        <v>0</v>
      </c>
      <c r="G16" s="26" t="e">
        <f t="shared" si="4"/>
        <v>#DIV/0!</v>
      </c>
      <c r="H16" s="26" t="e">
        <f t="shared" si="2"/>
        <v>#DIV/0!</v>
      </c>
      <c r="I16" s="27">
        <f t="shared" si="3"/>
        <v>0</v>
      </c>
      <c r="J16" s="14">
        <f t="shared" si="0"/>
        <v>0</v>
      </c>
      <c r="K16" s="14">
        <f t="shared" si="1"/>
        <v>0</v>
      </c>
    </row>
    <row r="17" spans="1:11" ht="15" customHeight="1" hidden="1">
      <c r="A17" s="30" t="s">
        <v>13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26" t="e">
        <f t="shared" si="4"/>
        <v>#DIV/0!</v>
      </c>
      <c r="H17" s="26" t="e">
        <f t="shared" si="2"/>
        <v>#DIV/0!</v>
      </c>
      <c r="I17" s="27" t="e">
        <f t="shared" si="3"/>
        <v>#DIV/0!</v>
      </c>
      <c r="J17" s="14">
        <f t="shared" si="0"/>
        <v>0</v>
      </c>
      <c r="K17" s="14">
        <f t="shared" si="1"/>
        <v>0</v>
      </c>
    </row>
    <row r="18" spans="1:11" ht="17.25" customHeight="1" hidden="1">
      <c r="A18" s="30" t="s">
        <v>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26" t="e">
        <f t="shared" si="4"/>
        <v>#DIV/0!</v>
      </c>
      <c r="H18" s="26" t="e">
        <f t="shared" si="2"/>
        <v>#DIV/0!</v>
      </c>
      <c r="I18" s="27" t="e">
        <f t="shared" si="3"/>
        <v>#DIV/0!</v>
      </c>
      <c r="J18" s="14">
        <f t="shared" si="0"/>
        <v>0</v>
      </c>
      <c r="K18" s="14">
        <f t="shared" si="1"/>
        <v>0</v>
      </c>
    </row>
    <row r="19" spans="1:11" ht="17.25" customHeight="1" thickBot="1">
      <c r="A19" s="30" t="s">
        <v>30</v>
      </c>
      <c r="B19" s="31">
        <v>61.1</v>
      </c>
      <c r="C19" s="32">
        <v>4</v>
      </c>
      <c r="D19" s="32">
        <v>0</v>
      </c>
      <c r="E19" s="32">
        <v>0</v>
      </c>
      <c r="F19" s="32">
        <v>0</v>
      </c>
      <c r="G19" s="33" t="e">
        <f t="shared" si="4"/>
        <v>#DIV/0!</v>
      </c>
      <c r="H19" s="33" t="e">
        <f t="shared" si="2"/>
        <v>#DIV/0!</v>
      </c>
      <c r="I19" s="27">
        <f t="shared" si="3"/>
        <v>0</v>
      </c>
      <c r="J19" s="14">
        <f t="shared" si="0"/>
        <v>0</v>
      </c>
      <c r="K19" s="14">
        <f t="shared" si="1"/>
        <v>0</v>
      </c>
    </row>
    <row r="20" spans="1:11" ht="17.25" customHeight="1" hidden="1">
      <c r="A20" s="30" t="s">
        <v>7</v>
      </c>
      <c r="B20" s="31">
        <v>0</v>
      </c>
      <c r="C20" s="32">
        <v>0</v>
      </c>
      <c r="D20" s="32">
        <v>0</v>
      </c>
      <c r="E20" s="32">
        <v>0</v>
      </c>
      <c r="F20" s="32">
        <v>0</v>
      </c>
      <c r="G20" s="33" t="e">
        <f>F20/D20*100</f>
        <v>#DIV/0!</v>
      </c>
      <c r="H20" s="33" t="e">
        <f>F20/E20*100</f>
        <v>#DIV/0!</v>
      </c>
      <c r="I20" s="27" t="e">
        <f>F20/C20*100</f>
        <v>#DIV/0!</v>
      </c>
      <c r="J20" s="14">
        <f t="shared" si="0"/>
        <v>0</v>
      </c>
      <c r="K20" s="14">
        <f t="shared" si="1"/>
        <v>0</v>
      </c>
    </row>
    <row r="21" spans="1:11" ht="17.25" customHeight="1" hidden="1" thickBot="1">
      <c r="A21" s="34" t="s">
        <v>15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3" t="e">
        <f t="shared" si="4"/>
        <v>#DIV/0!</v>
      </c>
      <c r="H21" s="33" t="e">
        <f t="shared" si="2"/>
        <v>#DIV/0!</v>
      </c>
      <c r="I21" s="27" t="e">
        <f t="shared" si="3"/>
        <v>#DIV/0!</v>
      </c>
      <c r="J21" s="14">
        <f t="shared" si="0"/>
        <v>0</v>
      </c>
      <c r="K21" s="14">
        <f t="shared" si="1"/>
        <v>0</v>
      </c>
    </row>
    <row r="22" spans="1:11" ht="17.25" customHeight="1" thickBot="1">
      <c r="A22" s="35" t="s">
        <v>21</v>
      </c>
      <c r="B22" s="36">
        <f>SUM(B7:B21)</f>
        <v>3100.9999999999995</v>
      </c>
      <c r="C22" s="37">
        <f>SUM(C7:C21)</f>
        <v>1247.8</v>
      </c>
      <c r="D22" s="37">
        <f>SUM(D7:D21)</f>
        <v>3276.3000000000006</v>
      </c>
      <c r="E22" s="37">
        <f>SUM(E7:E21)</f>
        <v>1313.2</v>
      </c>
      <c r="F22" s="37">
        <f>SUM(F7:F21)</f>
        <v>1197.5000000000002</v>
      </c>
      <c r="G22" s="38">
        <f t="shared" si="4"/>
        <v>36.55037694960779</v>
      </c>
      <c r="H22" s="38">
        <f t="shared" si="2"/>
        <v>91.18946085897048</v>
      </c>
      <c r="I22" s="39">
        <f t="shared" si="3"/>
        <v>95.968905273281</v>
      </c>
      <c r="J22" s="15">
        <f t="shared" si="0"/>
        <v>100</v>
      </c>
      <c r="K22" s="16">
        <f t="shared" si="1"/>
        <v>12.424776924673171</v>
      </c>
    </row>
    <row r="23" spans="1:11" ht="15" customHeight="1">
      <c r="A23" s="40" t="s">
        <v>8</v>
      </c>
      <c r="B23" s="41">
        <v>11520.9</v>
      </c>
      <c r="C23" s="42">
        <v>6561.6</v>
      </c>
      <c r="D23" s="42">
        <v>11703.7</v>
      </c>
      <c r="E23" s="42">
        <v>6670.7</v>
      </c>
      <c r="F23" s="42">
        <v>6670.7</v>
      </c>
      <c r="G23" s="43">
        <f t="shared" si="4"/>
        <v>56.99650537864094</v>
      </c>
      <c r="H23" s="43">
        <f t="shared" si="2"/>
        <v>100</v>
      </c>
      <c r="I23" s="44">
        <f t="shared" si="3"/>
        <v>101.66270421848328</v>
      </c>
      <c r="J23" s="8"/>
      <c r="K23" s="14">
        <f t="shared" si="1"/>
        <v>69.21249221830254</v>
      </c>
    </row>
    <row r="24" spans="1:11" ht="15" customHeight="1">
      <c r="A24" s="28" t="s">
        <v>9</v>
      </c>
      <c r="B24" s="24">
        <v>11993.2</v>
      </c>
      <c r="C24" s="25">
        <v>314.4</v>
      </c>
      <c r="D24" s="25">
        <v>6313.4</v>
      </c>
      <c r="E24" s="25">
        <v>2026.3</v>
      </c>
      <c r="F24" s="25">
        <v>1679.7</v>
      </c>
      <c r="G24" s="43">
        <f t="shared" si="4"/>
        <v>26.605315677764757</v>
      </c>
      <c r="H24" s="26">
        <f>F24/E24*100</f>
        <v>82.89493164881804</v>
      </c>
      <c r="I24" s="27">
        <f>F24/C24*100</f>
        <v>534.2557251908397</v>
      </c>
      <c r="J24" s="8"/>
      <c r="K24" s="14">
        <f t="shared" si="1"/>
        <v>17.42788960365221</v>
      </c>
    </row>
    <row r="25" spans="1:11" ht="13.5">
      <c r="A25" s="28" t="s">
        <v>6</v>
      </c>
      <c r="B25" s="24">
        <v>161.2</v>
      </c>
      <c r="C25" s="25">
        <v>73.7</v>
      </c>
      <c r="D25" s="25">
        <v>156.5</v>
      </c>
      <c r="E25" s="25">
        <v>80</v>
      </c>
      <c r="F25" s="25">
        <v>80</v>
      </c>
      <c r="G25" s="26">
        <f t="shared" si="4"/>
        <v>51.118210862619804</v>
      </c>
      <c r="H25" s="26">
        <f t="shared" si="2"/>
        <v>100</v>
      </c>
      <c r="I25" s="27">
        <f t="shared" si="3"/>
        <v>108.54816824966078</v>
      </c>
      <c r="J25" s="8"/>
      <c r="K25" s="14">
        <f t="shared" si="1"/>
        <v>0.8300477277443452</v>
      </c>
    </row>
    <row r="26" spans="1:11" ht="14.25" customHeight="1" thickBot="1">
      <c r="A26" s="30" t="s">
        <v>14</v>
      </c>
      <c r="B26" s="31">
        <v>708.5</v>
      </c>
      <c r="C26" s="32">
        <v>57.6</v>
      </c>
      <c r="D26" s="32">
        <v>0</v>
      </c>
      <c r="E26" s="32">
        <v>0</v>
      </c>
      <c r="F26" s="32">
        <v>0</v>
      </c>
      <c r="G26" s="33" t="e">
        <f>F26/D26*100</f>
        <v>#DIV/0!</v>
      </c>
      <c r="H26" s="33" t="e">
        <f>F26/E26*100</f>
        <v>#DIV/0!</v>
      </c>
      <c r="I26" s="45">
        <f>F26/C26*100</f>
        <v>0</v>
      </c>
      <c r="J26" s="8"/>
      <c r="K26" s="14">
        <f t="shared" si="1"/>
        <v>0</v>
      </c>
    </row>
    <row r="27" spans="1:11" ht="24.75" customHeight="1" thickBot="1">
      <c r="A27" s="46" t="s">
        <v>28</v>
      </c>
      <c r="B27" s="36">
        <f>SUM(B23:B26)</f>
        <v>24383.8</v>
      </c>
      <c r="C27" s="36">
        <f>SUM(C23:C26)</f>
        <v>7007.3</v>
      </c>
      <c r="D27" s="36">
        <f>SUM(D23:D26)</f>
        <v>18173.6</v>
      </c>
      <c r="E27" s="36">
        <f>SUM(E23:E26)</f>
        <v>8777</v>
      </c>
      <c r="F27" s="36">
        <f>SUM(F23:F26)</f>
        <v>8430.4</v>
      </c>
      <c r="G27" s="38">
        <f>F27/D27*100</f>
        <v>46.38816745168817</v>
      </c>
      <c r="H27" s="38">
        <f>F27/E27*100</f>
        <v>96.05104249743648</v>
      </c>
      <c r="I27" s="39">
        <f>F27/C27*100</f>
        <v>120.3088208011645</v>
      </c>
      <c r="J27" s="8"/>
      <c r="K27" s="14"/>
    </row>
    <row r="28" spans="1:11" ht="16.5" customHeight="1">
      <c r="A28" s="47" t="s">
        <v>29</v>
      </c>
      <c r="B28" s="48">
        <v>97.9</v>
      </c>
      <c r="C28" s="49">
        <v>98</v>
      </c>
      <c r="D28" s="49">
        <v>10</v>
      </c>
      <c r="E28" s="49">
        <v>10</v>
      </c>
      <c r="F28" s="49">
        <v>10.1</v>
      </c>
      <c r="G28" s="50">
        <f>F28/D28*100</f>
        <v>101</v>
      </c>
      <c r="H28" s="50">
        <f>F28/E28*100</f>
        <v>101</v>
      </c>
      <c r="I28" s="51">
        <f>F28/C28*100</f>
        <v>10.306122448979592</v>
      </c>
      <c r="J28" s="8"/>
      <c r="K28" s="14">
        <f>F28/$F$31*100</f>
        <v>0.10479352562772358</v>
      </c>
    </row>
    <row r="29" spans="1:11" ht="16.5" customHeight="1" thickBot="1">
      <c r="A29" s="52" t="s">
        <v>31</v>
      </c>
      <c r="B29" s="53">
        <v>17.9</v>
      </c>
      <c r="C29" s="54">
        <v>17.9</v>
      </c>
      <c r="D29" s="54">
        <v>0</v>
      </c>
      <c r="E29" s="54">
        <v>0</v>
      </c>
      <c r="F29" s="54">
        <v>0</v>
      </c>
      <c r="G29" s="55" t="e">
        <f t="shared" si="4"/>
        <v>#DIV/0!</v>
      </c>
      <c r="H29" s="55" t="e">
        <f t="shared" si="2"/>
        <v>#DIV/0!</v>
      </c>
      <c r="I29" s="56">
        <f t="shared" si="3"/>
        <v>0</v>
      </c>
      <c r="J29" s="8"/>
      <c r="K29" s="14">
        <f>F29/$F$31*100</f>
        <v>0</v>
      </c>
    </row>
    <row r="30" spans="1:11" ht="21" customHeight="1" thickBot="1">
      <c r="A30" s="35" t="s">
        <v>24</v>
      </c>
      <c r="B30" s="36">
        <f>B29+B27+B28</f>
        <v>24499.600000000002</v>
      </c>
      <c r="C30" s="37">
        <f>C29+C27+C28</f>
        <v>7123.2</v>
      </c>
      <c r="D30" s="37">
        <f>D29+D27+D28</f>
        <v>18183.6</v>
      </c>
      <c r="E30" s="37">
        <f>E29+E27+E28</f>
        <v>8787</v>
      </c>
      <c r="F30" s="37">
        <f>F29+F27+F28</f>
        <v>8440.5</v>
      </c>
      <c r="G30" s="38">
        <f t="shared" si="4"/>
        <v>46.41820101630041</v>
      </c>
      <c r="H30" s="38">
        <f t="shared" si="2"/>
        <v>96.05667463298055</v>
      </c>
      <c r="I30" s="39">
        <f t="shared" si="3"/>
        <v>118.49309299191376</v>
      </c>
      <c r="J30" s="17"/>
      <c r="K30" s="16">
        <f>F30/$F$31*100</f>
        <v>87.57522307532683</v>
      </c>
    </row>
    <row r="31" spans="1:11" ht="14.25" thickBot="1">
      <c r="A31" s="35" t="s">
        <v>4</v>
      </c>
      <c r="B31" s="57">
        <f>B30+B22</f>
        <v>27600.600000000002</v>
      </c>
      <c r="C31" s="37">
        <f>C30+C22</f>
        <v>8371</v>
      </c>
      <c r="D31" s="37">
        <f>D30+D22</f>
        <v>21459.899999999998</v>
      </c>
      <c r="E31" s="37">
        <f>E30+E22</f>
        <v>10100.2</v>
      </c>
      <c r="F31" s="37">
        <f>F30+F22</f>
        <v>9638</v>
      </c>
      <c r="G31" s="38">
        <f t="shared" si="4"/>
        <v>44.91167246818485</v>
      </c>
      <c r="H31" s="38">
        <f t="shared" si="2"/>
        <v>95.42385299301003</v>
      </c>
      <c r="I31" s="39">
        <f t="shared" si="3"/>
        <v>115.13558714609964</v>
      </c>
      <c r="J31" s="17"/>
      <c r="K31" s="16">
        <f>F31/$F$31*100</f>
        <v>100</v>
      </c>
    </row>
    <row r="32" spans="1:9" ht="13.5">
      <c r="A32" s="3"/>
      <c r="B32" s="4"/>
      <c r="C32" s="4"/>
      <c r="D32" s="4"/>
      <c r="E32" s="4"/>
      <c r="F32" s="4"/>
      <c r="G32" s="4"/>
      <c r="H32" s="4"/>
      <c r="I32" s="4"/>
    </row>
  </sheetData>
  <sheetProtection/>
  <mergeCells count="10">
    <mergeCell ref="I1:K1"/>
    <mergeCell ref="A5:A6"/>
    <mergeCell ref="B5:B6"/>
    <mergeCell ref="C5:C6"/>
    <mergeCell ref="J5:K5"/>
    <mergeCell ref="D5:D6"/>
    <mergeCell ref="E5:E6"/>
    <mergeCell ref="F5:F6"/>
    <mergeCell ref="G5:I5"/>
    <mergeCell ref="A2:I2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2021-08-03T07:31:14Z</cp:lastPrinted>
  <dcterms:created xsi:type="dcterms:W3CDTF">2006-03-15T08:30:53Z</dcterms:created>
  <dcterms:modified xsi:type="dcterms:W3CDTF">2021-09-03T05:47:58Z</dcterms:modified>
  <cp:category/>
  <cp:version/>
  <cp:contentType/>
  <cp:contentStatus/>
</cp:coreProperties>
</file>