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060" windowHeight="12105" activeTab="0"/>
  </bookViews>
  <sheets>
    <sheet name="Поясн зап  " sheetId="1" r:id="rId1"/>
  </sheets>
  <definedNames>
    <definedName name="_xlnm.Print_Area" localSheetId="0">'Поясн зап  '!$A$1:$M$78</definedName>
  </definedNames>
  <calcPr fullCalcOnLoad="1"/>
</workbook>
</file>

<file path=xl/sharedStrings.xml><?xml version="1.0" encoding="utf-8"?>
<sst xmlns="http://schemas.openxmlformats.org/spreadsheetml/2006/main" count="82" uniqueCount="73">
  <si>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</si>
  <si>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</si>
  <si>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</si>
  <si>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</si>
  <si>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</si>
  <si>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</si>
  <si>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</si>
  <si>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</si>
  <si>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</si>
  <si>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</si>
  <si>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</si>
  <si>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За счет перераспределения ассигнований</t>
  </si>
  <si>
    <t>2021 год</t>
  </si>
  <si>
    <t>Итого за счет безвозмездных поступлений от других бюджетов бюджетной системы</t>
  </si>
  <si>
    <t>Всего доходы местного бюджета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</si>
  <si>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</si>
  <si>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</si>
  <si>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</si>
  <si>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</si>
  <si>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</si>
  <si>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</si>
  <si>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</si>
  <si>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</si>
  <si>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</si>
  <si>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</si>
  <si>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</si>
  <si>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</si>
  <si>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</si>
  <si>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Сумма </t>
  </si>
  <si>
    <t>Исп. Рулёва Т.Ю., 2 28 62</t>
  </si>
  <si>
    <t>За счет остатков на начало года:</t>
  </si>
  <si>
    <t>Итого за счет остатков на начало года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</si>
  <si>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</si>
  <si>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</si>
  <si>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</si>
  <si>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2022 год</t>
  </si>
  <si>
    <t>2022 г.</t>
  </si>
  <si>
    <t>Подраздел 0104 КЦСР 23.6.01.82680 КВР 240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</si>
  <si>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</si>
  <si>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</si>
  <si>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Подраздел 0503 КЦСР 23.4.01.S4660 КВР 240 – увеличение ассигнований на  реализацию областного закона от 15.01.2018 № 3-оз (за счет пожертвований)</t>
  </si>
  <si>
    <t>Подраздел 0503 КЦСР 23.4.01.S4770 КВР 240 – увеличение ассигнований на  реализацию областного закона от 28.12.2018 № 147-оз (за счет пожертвований)</t>
  </si>
  <si>
    <t>2023 год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</si>
  <si>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11.12.2020 г. № 96 «О бюджете муниципального образования Гостицкое сельское поселение Сланцевского муниципального района Ленинградской области на 2021 год и на плановый период 2022 и 2023 годов»</t>
  </si>
  <si>
    <t>За счет прочих безвозмездных поступлений:</t>
  </si>
  <si>
    <t>Итого за счет безвозмездных поступлений (пожертвований)</t>
  </si>
  <si>
    <t>Подраздел 0409 КЦСР 23.2.01.S4770 КВР 240 – увеличение ассигнований на  реализацию областного закона от 28.12.2018 № 147-оз (за счет пожертвований)</t>
  </si>
  <si>
    <t xml:space="preserve">За счет налоговых и неналоговых доходов местного бюджета </t>
  </si>
  <si>
    <t xml:space="preserve"> 1. Изменение доходной части бюджета в предлагаемом проекте решения за счет налоговых и неналоговых доходов:</t>
  </si>
  <si>
    <t>Доходы от компенсации затрат государства</t>
  </si>
  <si>
    <t>И.о. председателя комитета финансов                                                                               Е.В. Соботюк</t>
  </si>
  <si>
    <t>Подраздел 0705 КЦСР 23.5.01.82540 КВР 240 –  увеличение ассигнований на обучение сотрудника (курсы повышения квалификации)</t>
  </si>
  <si>
    <t>Подраздел 0801 КЦСР 23.5.01.82540 КВР 240 –  увеличение ассигнований на содержание ДК (услуги вневедомственной охраны, услуги передачи тревожных сигналов между техническими средствами охраны)</t>
  </si>
  <si>
    <t>Подраздел 0801 КЦСР 23.5.01.82560 КВР 240 –  увеличение ассигнований на организацию и проведение культурно-массовых мероприятий (празднование Дня деревни - приобретение сувенирной продукции)</t>
  </si>
  <si>
    <t>Подраздел 0104 КЦСР 23.6.01.82680 КВР 120 –  увеличение ассигнований на содержание исполнительных органов местного самоуправления (заработная плата и начисления)</t>
  </si>
  <si>
    <t>Подраздел 0103 КЦСР 23.6.01.82670 КВР 240 – уменьшение ассигнований на содержание представительных органов местного самоуправления (отсутствие необходимости)</t>
  </si>
  <si>
    <t>Подраздел 0104 КЦСР 23.6.01.82680 КВР 120</t>
  </si>
  <si>
    <t>уменьшение ассигнований на содержание исполнительных органов местного самоуправления (отсутствие необходимости)</t>
  </si>
  <si>
    <t>Подраздел 0113 КЦСР 23.6.01.82730 КВР 240 –  уменьшение ассигнований на поощрение старост</t>
  </si>
  <si>
    <t xml:space="preserve">Подраздел 0104 КЦСР 23.1.01.82590 КВР 240 –  уменьшение ассигнований на мероприятия по укреплению пожарной безопасности </t>
  </si>
  <si>
    <t xml:space="preserve">Подраздел 0310 КЦСР 23.1.01.82200 КВР 240 –  увеличение ассигнований на установку табличек "Купание запрещено" </t>
  </si>
  <si>
    <t>Подраздел 0310 КЦСР 23.1.01.82590 КВР 240 –  увеличение ассигнований на расчистку пожарных водоемов, приобретение огнетушителей</t>
  </si>
  <si>
    <t>Подраздел 0310 КЦСР 23.1.01.83700 КВР 240 –  уменьшение ассигнований на создание местной системы оповещения (в связи с корректировкой сметной стоимости)</t>
  </si>
  <si>
    <t xml:space="preserve">Подраздел 0503 КЦСР 23.3.01.00890 КВР 240 –  увеличение ассигнований на 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</t>
  </si>
  <si>
    <t>Подраздел 0502 КЦСР 23.3.01.83500 КВР 240 –  увеличение ассигнований на техническое обслуживание газопровода</t>
  </si>
  <si>
    <t xml:space="preserve">Подраздел 0503 КЦСР 23.4.01.82350 КВР 240 –  увеличение ассигнований на разработку экологического паспорта поселения, составление локальных смет и проверку сметной документации </t>
  </si>
  <si>
    <t xml:space="preserve">Подраздел 0801 КЦСР 23.5.01.82560 КВР 240 –  увеличение ассигнований на организацию и проведение культурно-массовых мероприятий </t>
  </si>
  <si>
    <t>Подраздел 0801 КЦСР 23.5.01.82540 КВР 240 –  увеличение ассигнований на содержание ДК (заправка картриджей, программное обеспечение, приобретение канцтоваров, ноутбука)</t>
  </si>
  <si>
    <t>Подраздел 1102 КЦСР 23.5.01.84220 КВР 240 –  увеличение ассигнований на устройство основания под хоккейную площадку в дер. Гостицы</t>
  </si>
  <si>
    <t>Подраздел 1102 КЦСР 23.5.01.84210 КВР 240 –  увеличение ассигнований на прочие мероприятия в области физической культуры и спорта</t>
  </si>
  <si>
    <t xml:space="preserve">Дефицит на 2021 год составит 999,1 тыс.руб. или 30,5 % объема доходов местного бюджета без учета объема безвозмездных поступлений. </t>
  </si>
  <si>
    <t>Подраздел 0412 КЦСР 23.7.01.00990 КВР 240 –  увеличение ассигнований на мероприятия в области землеустройства и землепользования</t>
  </si>
  <si>
    <t>Подраздел 0503 КЦСР 23.4.F2.55550 КВР 240 –  уменьшение ассигнований на реализацию приоритетного проекта "Формирование комфортной городской среды" (не прошла заявка на участие в проекте в 2021 и 2022 годах)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</si>
</sst>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5" fillId="0" borderId="0" xfId="0" applyFont="1" applyFill="1" applyBorder="1" applyAlignment="1">
      <alignment wrapText="1"/>
    </xf>
    <xf numFmtId="0" fontId="66" fillId="0" borderId="0" xfId="0" applyFont="1" applyFill="1" applyAlignment="1">
      <alignment wrapText="1"/>
    </xf>
    <xf numFmtId="0" fontId="67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5" fillId="0" borderId="0" xfId="0" applyFont="1" applyFill="1" applyAlignment="1">
      <alignment horizontal="center" wrapText="1"/>
    </xf>
    <xf numFmtId="0" fontId="65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Alignment="1">
      <alignment horizontal="center" wrapText="1"/>
    </xf>
    <xf numFmtId="0" fontId="68" fillId="0" borderId="0" xfId="0" applyFont="1" applyAlignment="1">
      <alignment wrapText="1"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0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12" fillId="33" borderId="0" xfId="53" applyNumberFormat="1" applyFont="1" applyFill="1" applyBorder="1" applyAlignment="1">
      <alignment horizontal="center" vertical="center" wrapText="1"/>
      <protection/>
    </xf>
    <xf numFmtId="188" fontId="9" fillId="0" borderId="12" xfId="0" applyNumberFormat="1" applyFont="1" applyFill="1" applyBorder="1" applyAlignment="1">
      <alignment horizontal="center" vertical="center" wrapText="1"/>
    </xf>
    <xf numFmtId="188" fontId="9" fillId="0" borderId="13" xfId="0" applyNumberFormat="1" applyFont="1" applyFill="1" applyBorder="1" applyAlignment="1">
      <alignment horizontal="center" vertical="center" wrapText="1"/>
    </xf>
    <xf numFmtId="188" fontId="15" fillId="34" borderId="14" xfId="53" applyNumberFormat="1" applyFont="1" applyFill="1" applyBorder="1" applyAlignment="1">
      <alignment horizontal="center" vertical="center" wrapText="1"/>
      <protection/>
    </xf>
    <xf numFmtId="188" fontId="15" fillId="34" borderId="15" xfId="53" applyNumberFormat="1" applyFont="1" applyFill="1" applyBorder="1" applyAlignment="1">
      <alignment horizontal="center" vertical="center" wrapText="1"/>
      <protection/>
    </xf>
    <xf numFmtId="188" fontId="9" fillId="0" borderId="14" xfId="53" applyNumberFormat="1" applyFont="1" applyFill="1" applyBorder="1" applyAlignment="1">
      <alignment horizontal="center" vertical="center" wrapText="1"/>
      <protection/>
    </xf>
    <xf numFmtId="188" fontId="15" fillId="34" borderId="16" xfId="53" applyNumberFormat="1" applyFont="1" applyFill="1" applyBorder="1" applyAlignment="1">
      <alignment horizontal="center" vertical="center" wrapText="1"/>
      <protection/>
    </xf>
    <xf numFmtId="188" fontId="15" fillId="34" borderId="17" xfId="53" applyNumberFormat="1" applyFont="1" applyFill="1" applyBorder="1" applyAlignment="1">
      <alignment horizontal="center" vertical="center" wrapText="1"/>
      <protection/>
    </xf>
    <xf numFmtId="188" fontId="12" fillId="34" borderId="18" xfId="53" applyNumberFormat="1" applyFont="1" applyFill="1" applyBorder="1" applyAlignment="1">
      <alignment horizontal="center" vertical="center" wrapText="1"/>
      <protection/>
    </xf>
    <xf numFmtId="188" fontId="12" fillId="34" borderId="19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1" fillId="0" borderId="0" xfId="0" applyFont="1" applyFill="1" applyAlignment="1">
      <alignment horizontal="justify" wrapText="1"/>
    </xf>
    <xf numFmtId="188" fontId="72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wrapText="1"/>
    </xf>
    <xf numFmtId="49" fontId="73" fillId="0" borderId="0" xfId="53" applyNumberFormat="1" applyFont="1" applyFill="1" applyBorder="1" applyAlignment="1">
      <alignment horizontal="justify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88" fontId="12" fillId="0" borderId="15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0" fontId="20" fillId="0" borderId="15" xfId="0" applyFont="1" applyBorder="1" applyAlignment="1">
      <alignment horizontal="justify" vertical="top" wrapText="1"/>
    </xf>
    <xf numFmtId="188" fontId="6" fillId="0" borderId="15" xfId="0" applyNumberFormat="1" applyFont="1" applyBorder="1" applyAlignment="1">
      <alignment/>
    </xf>
    <xf numFmtId="188" fontId="6" fillId="0" borderId="15" xfId="0" applyNumberFormat="1" applyFont="1" applyFill="1" applyBorder="1" applyAlignment="1">
      <alignment/>
    </xf>
    <xf numFmtId="188" fontId="0" fillId="0" borderId="15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5" xfId="53" applyNumberFormat="1" applyFont="1" applyFill="1" applyBorder="1" applyAlignment="1">
      <alignment horizontal="center" vertical="center" wrapText="1"/>
      <protection/>
    </xf>
    <xf numFmtId="188" fontId="15" fillId="34" borderId="20" xfId="53" applyNumberFormat="1" applyFont="1" applyFill="1" applyBorder="1" applyAlignment="1">
      <alignment horizontal="center" vertical="center" wrapText="1"/>
      <protection/>
    </xf>
    <xf numFmtId="188" fontId="15" fillId="34" borderId="21" xfId="53" applyNumberFormat="1" applyFont="1" applyFill="1" applyBorder="1" applyAlignment="1">
      <alignment horizontal="center" vertical="center" wrapText="1"/>
      <protection/>
    </xf>
    <xf numFmtId="188" fontId="9" fillId="35" borderId="14" xfId="53" applyNumberFormat="1" applyFont="1" applyFill="1" applyBorder="1" applyAlignment="1">
      <alignment horizontal="center" vertical="center" wrapText="1"/>
      <protection/>
    </xf>
    <xf numFmtId="188" fontId="9" fillId="35" borderId="15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5" borderId="0" xfId="0" applyFont="1" applyFill="1" applyBorder="1" applyAlignment="1">
      <alignment wrapText="1"/>
    </xf>
    <xf numFmtId="188" fontId="12" fillId="34" borderId="18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wrapText="1"/>
    </xf>
    <xf numFmtId="188" fontId="9" fillId="0" borderId="22" xfId="53" applyNumberFormat="1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justify" vertical="center" wrapText="1"/>
      <protection/>
    </xf>
    <xf numFmtId="2" fontId="10" fillId="0" borderId="23" xfId="53" applyNumberFormat="1" applyFont="1" applyFill="1" applyBorder="1" applyAlignment="1">
      <alignment horizontal="justify" vertical="center" wrapText="1"/>
      <protection/>
    </xf>
    <xf numFmtId="2" fontId="10" fillId="0" borderId="24" xfId="53" applyNumberFormat="1" applyFont="1" applyFill="1" applyBorder="1" applyAlignment="1">
      <alignment horizontal="justify" vertical="center" wrapText="1"/>
      <protection/>
    </xf>
    <xf numFmtId="49" fontId="16" fillId="34" borderId="10" xfId="53" applyNumberFormat="1" applyFont="1" applyFill="1" applyBorder="1" applyAlignment="1">
      <alignment horizontal="justify" vertical="center" wrapText="1"/>
      <protection/>
    </xf>
    <xf numFmtId="49" fontId="16" fillId="34" borderId="23" xfId="53" applyNumberFormat="1" applyFont="1" applyFill="1" applyBorder="1" applyAlignment="1">
      <alignment horizontal="justify" vertical="center" wrapText="1"/>
      <protection/>
    </xf>
    <xf numFmtId="49" fontId="16" fillId="34" borderId="24" xfId="53" applyNumberFormat="1" applyFont="1" applyFill="1" applyBorder="1" applyAlignment="1">
      <alignment horizontal="justify" vertical="center" wrapText="1"/>
      <protection/>
    </xf>
    <xf numFmtId="0" fontId="0" fillId="0" borderId="23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2" fontId="10" fillId="0" borderId="13" xfId="53" applyNumberFormat="1" applyFont="1" applyFill="1" applyBorder="1" applyAlignment="1">
      <alignment horizontal="center" vertical="center" wrapText="1"/>
      <protection/>
    </xf>
    <xf numFmtId="2" fontId="10" fillId="0" borderId="25" xfId="53" applyNumberFormat="1" applyFont="1" applyFill="1" applyBorder="1" applyAlignment="1">
      <alignment horizontal="center" vertical="center" wrapText="1"/>
      <protection/>
    </xf>
    <xf numFmtId="2" fontId="10" fillId="0" borderId="26" xfId="53" applyNumberFormat="1" applyFont="1" applyFill="1" applyBorder="1" applyAlignment="1">
      <alignment horizontal="center" vertical="center" wrapText="1"/>
      <protection/>
    </xf>
    <xf numFmtId="2" fontId="10" fillId="0" borderId="22" xfId="53" applyNumberFormat="1" applyFont="1" applyFill="1" applyBorder="1" applyAlignment="1">
      <alignment horizontal="center" vertical="center" wrapText="1"/>
      <protection/>
    </xf>
    <xf numFmtId="2" fontId="10" fillId="0" borderId="11" xfId="53" applyNumberFormat="1" applyFont="1" applyFill="1" applyBorder="1" applyAlignment="1">
      <alignment horizontal="center" vertical="center" wrapText="1"/>
      <protection/>
    </xf>
    <xf numFmtId="2" fontId="10" fillId="0" borderId="27" xfId="53" applyNumberFormat="1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2" fontId="10" fillId="0" borderId="23" xfId="53" applyNumberFormat="1" applyFont="1" applyFill="1" applyBorder="1" applyAlignment="1">
      <alignment horizontal="center" vertical="center" wrapText="1"/>
      <protection/>
    </xf>
    <xf numFmtId="2" fontId="10" fillId="0" borderId="24" xfId="53" applyNumberFormat="1" applyFont="1" applyFill="1" applyBorder="1" applyAlignment="1">
      <alignment horizontal="center" vertical="center" wrapText="1"/>
      <protection/>
    </xf>
    <xf numFmtId="0" fontId="15" fillId="36" borderId="23" xfId="0" applyFont="1" applyFill="1" applyBorder="1" applyAlignment="1">
      <alignment horizontal="left" wrapText="1"/>
    </xf>
    <xf numFmtId="49" fontId="10" fillId="35" borderId="15" xfId="53" applyNumberFormat="1" applyFont="1" applyFill="1" applyBorder="1" applyAlignment="1">
      <alignment horizontal="justify" vertical="justify" wrapText="1"/>
      <protection/>
    </xf>
    <xf numFmtId="49" fontId="10" fillId="35" borderId="28" xfId="53" applyNumberFormat="1" applyFont="1" applyFill="1" applyBorder="1" applyAlignment="1">
      <alignment horizontal="justify" vertical="justify" wrapText="1"/>
      <protection/>
    </xf>
    <xf numFmtId="49" fontId="10" fillId="35" borderId="15" xfId="53" applyNumberFormat="1" applyFont="1" applyFill="1" applyBorder="1" applyAlignment="1">
      <alignment horizontal="justify" vertical="center" wrapText="1"/>
      <protection/>
    </xf>
    <xf numFmtId="49" fontId="10" fillId="35" borderId="28" xfId="53" applyNumberFormat="1" applyFont="1" applyFill="1" applyBorder="1" applyAlignment="1">
      <alignment horizontal="justify" vertical="center" wrapText="1"/>
      <protection/>
    </xf>
    <xf numFmtId="49" fontId="16" fillId="34" borderId="29" xfId="53" applyNumberFormat="1" applyFont="1" applyFill="1" applyBorder="1" applyAlignment="1">
      <alignment horizontal="justify" vertical="center" wrapText="1"/>
      <protection/>
    </xf>
    <xf numFmtId="49" fontId="16" fillId="34" borderId="30" xfId="53" applyNumberFormat="1" applyFont="1" applyFill="1" applyBorder="1" applyAlignment="1">
      <alignment horizontal="justify" vertical="center" wrapText="1"/>
      <protection/>
    </xf>
    <xf numFmtId="49" fontId="16" fillId="34" borderId="31" xfId="53" applyNumberFormat="1" applyFont="1" applyFill="1" applyBorder="1" applyAlignment="1">
      <alignment horizontal="justify" vertical="center" wrapText="1"/>
      <protection/>
    </xf>
    <xf numFmtId="49" fontId="16" fillId="34" borderId="32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2" fontId="10" fillId="0" borderId="10" xfId="53" applyNumberFormat="1" applyFont="1" applyFill="1" applyBorder="1" applyAlignment="1">
      <alignment horizontal="left" vertical="justify" wrapText="1"/>
      <protection/>
    </xf>
    <xf numFmtId="2" fontId="10" fillId="0" borderId="23" xfId="53" applyNumberFormat="1" applyFont="1" applyFill="1" applyBorder="1" applyAlignment="1">
      <alignment horizontal="left" vertical="justify" wrapText="1"/>
      <protection/>
    </xf>
    <xf numFmtId="2" fontId="10" fillId="0" borderId="32" xfId="53" applyNumberFormat="1" applyFont="1" applyFill="1" applyBorder="1" applyAlignment="1">
      <alignment horizontal="left" vertical="justify" wrapText="1"/>
      <protection/>
    </xf>
    <xf numFmtId="2" fontId="10" fillId="0" borderId="32" xfId="53" applyNumberFormat="1" applyFont="1" applyFill="1" applyBorder="1" applyAlignment="1">
      <alignment horizontal="justify" vertical="center" wrapText="1"/>
      <protection/>
    </xf>
    <xf numFmtId="49" fontId="16" fillId="34" borderId="13" xfId="53" applyNumberFormat="1" applyFont="1" applyFill="1" applyBorder="1" applyAlignment="1">
      <alignment horizontal="justify" vertical="center" wrapText="1"/>
      <protection/>
    </xf>
    <xf numFmtId="49" fontId="16" fillId="34" borderId="25" xfId="53" applyNumberFormat="1" applyFont="1" applyFill="1" applyBorder="1" applyAlignment="1">
      <alignment horizontal="justify" vertical="center" wrapText="1"/>
      <protection/>
    </xf>
    <xf numFmtId="49" fontId="16" fillId="34" borderId="33" xfId="53" applyNumberFormat="1" applyFont="1" applyFill="1" applyBorder="1" applyAlignment="1">
      <alignment horizontal="justify" vertical="center" wrapText="1"/>
      <protection/>
    </xf>
    <xf numFmtId="2" fontId="10" fillId="0" borderId="10" xfId="53" applyNumberFormat="1" applyFont="1" applyFill="1" applyBorder="1" applyAlignment="1">
      <alignment horizontal="left" vertical="center" wrapText="1"/>
      <protection/>
    </xf>
    <xf numFmtId="2" fontId="10" fillId="0" borderId="23" xfId="53" applyNumberFormat="1" applyFont="1" applyFill="1" applyBorder="1" applyAlignment="1">
      <alignment horizontal="left" vertical="center" wrapText="1"/>
      <protection/>
    </xf>
    <xf numFmtId="2" fontId="10" fillId="0" borderId="32" xfId="53" applyNumberFormat="1" applyFont="1" applyFill="1" applyBorder="1" applyAlignment="1">
      <alignment horizontal="left" vertical="center" wrapText="1"/>
      <protection/>
    </xf>
    <xf numFmtId="49" fontId="12" fillId="34" borderId="34" xfId="53" applyNumberFormat="1" applyFont="1" applyFill="1" applyBorder="1" applyAlignment="1">
      <alignment horizontal="justify" vertical="center" wrapText="1"/>
      <protection/>
    </xf>
    <xf numFmtId="49" fontId="12" fillId="34" borderId="35" xfId="53" applyNumberFormat="1" applyFont="1" applyFill="1" applyBorder="1" applyAlignment="1">
      <alignment horizontal="justify" vertical="center" wrapText="1"/>
      <protection/>
    </xf>
    <xf numFmtId="49" fontId="12" fillId="34" borderId="36" xfId="53" applyNumberFormat="1" applyFont="1" applyFill="1" applyBorder="1" applyAlignment="1">
      <alignment horizontal="justify" vertical="center" wrapText="1"/>
      <protection/>
    </xf>
    <xf numFmtId="0" fontId="19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justify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34" borderId="34" xfId="0" applyFont="1" applyFill="1" applyBorder="1" applyAlignment="1">
      <alignment horizontal="justify" vertical="center" wrapText="1"/>
    </xf>
    <xf numFmtId="0" fontId="12" fillId="34" borderId="35" xfId="0" applyFont="1" applyFill="1" applyBorder="1" applyAlignment="1">
      <alignment horizontal="justify" vertical="center" wrapText="1"/>
    </xf>
    <xf numFmtId="0" fontId="12" fillId="34" borderId="36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wrapText="1"/>
    </xf>
    <xf numFmtId="0" fontId="71" fillId="0" borderId="0" xfId="0" applyFont="1" applyAlignment="1">
      <alignment horizontal="justify"/>
    </xf>
    <xf numFmtId="0" fontId="20" fillId="0" borderId="15" xfId="0" applyFont="1" applyBorder="1" applyAlignment="1">
      <alignment horizontal="justify" vertical="top" wrapText="1"/>
    </xf>
    <xf numFmtId="0" fontId="0" fillId="0" borderId="15" xfId="0" applyFont="1" applyBorder="1" applyAlignment="1">
      <alignment wrapText="1"/>
    </xf>
    <xf numFmtId="49" fontId="15" fillId="34" borderId="37" xfId="53" applyNumberFormat="1" applyFont="1" applyFill="1" applyBorder="1" applyAlignment="1">
      <alignment horizontal="justify" vertical="center" wrapText="1"/>
      <protection/>
    </xf>
    <xf numFmtId="49" fontId="15" fillId="34" borderId="38" xfId="53" applyNumberFormat="1" applyFont="1" applyFill="1" applyBorder="1" applyAlignment="1">
      <alignment horizontal="justify" vertical="center" wrapText="1"/>
      <protection/>
    </xf>
    <xf numFmtId="0" fontId="19" fillId="0" borderId="10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20" fillId="0" borderId="10" xfId="0" applyFont="1" applyBorder="1" applyAlignment="1">
      <alignment horizontal="justify" wrapText="1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justify" wrapText="1"/>
    </xf>
    <xf numFmtId="0" fontId="18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justify" wrapText="1"/>
    </xf>
    <xf numFmtId="0" fontId="0" fillId="0" borderId="15" xfId="0" applyFont="1" applyBorder="1" applyAlignment="1">
      <alignment/>
    </xf>
    <xf numFmtId="0" fontId="21" fillId="0" borderId="0" xfId="0" applyFont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2" fillId="0" borderId="23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20" fillId="0" borderId="10" xfId="0" applyFont="1" applyBorder="1" applyAlignment="1">
      <alignment horizontal="justify" vertical="top" wrapText="1"/>
    </xf>
    <xf numFmtId="0" fontId="20" fillId="0" borderId="23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top" wrapText="1"/>
    </xf>
    <xf numFmtId="0" fontId="9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315200" y="728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2" name="AutoShape 5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59</xdr:row>
      <xdr:rowOff>0</xdr:rowOff>
    </xdr:from>
    <xdr:to>
      <xdr:col>5</xdr:col>
      <xdr:colOff>9525</xdr:colOff>
      <xdr:row>59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981325" y="17945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2981325" y="19516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SheetLayoutView="100" zoomScalePageLayoutView="0" workbookViewId="0" topLeftCell="A24">
      <selection activeCell="D50" sqref="D50:M50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01" t="s">
        <v>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6.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41.25" customHeight="1">
      <c r="A4" s="102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25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s="33" customFormat="1" ht="33.75" customHeight="1">
      <c r="A7" s="103" t="s">
        <v>48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9"/>
    </row>
    <row r="8" spans="1:14" s="5" customFormat="1" ht="15" customHeight="1">
      <c r="A8" s="34" t="s">
        <v>1</v>
      </c>
      <c r="B8" s="34"/>
      <c r="C8" s="34"/>
      <c r="D8" s="4"/>
      <c r="E8" s="4"/>
      <c r="F8" s="4"/>
      <c r="G8" s="4"/>
      <c r="H8" s="4"/>
      <c r="I8" s="4"/>
      <c r="J8" s="4"/>
      <c r="K8" s="4"/>
      <c r="L8" s="4"/>
      <c r="M8" s="4"/>
      <c r="N8" s="20"/>
    </row>
    <row r="9" spans="1:14" s="5" customFormat="1" ht="15" customHeight="1">
      <c r="A9" s="35" t="s">
        <v>12</v>
      </c>
      <c r="B9" s="35" t="s">
        <v>35</v>
      </c>
      <c r="C9" s="35" t="s">
        <v>42</v>
      </c>
      <c r="D9" s="4"/>
      <c r="E9" s="4"/>
      <c r="F9" s="4"/>
      <c r="G9" s="4"/>
      <c r="H9" s="4"/>
      <c r="I9" s="4"/>
      <c r="J9" s="4"/>
      <c r="K9" s="4"/>
      <c r="L9" s="4"/>
      <c r="M9" s="50" t="s">
        <v>1</v>
      </c>
      <c r="N9" s="20"/>
    </row>
    <row r="10" spans="1:14" s="15" customFormat="1" ht="20.25" customHeight="1">
      <c r="A10" s="36">
        <v>84.9</v>
      </c>
      <c r="B10" s="37">
        <v>0</v>
      </c>
      <c r="C10" s="37">
        <v>0</v>
      </c>
      <c r="D10" s="104" t="s">
        <v>49</v>
      </c>
      <c r="E10" s="105"/>
      <c r="F10" s="105"/>
      <c r="G10" s="105"/>
      <c r="H10" s="105"/>
      <c r="I10" s="105"/>
      <c r="J10" s="105"/>
      <c r="K10" s="105"/>
      <c r="L10" s="105"/>
      <c r="M10" s="106"/>
      <c r="N10" s="20"/>
    </row>
    <row r="11" spans="1:14" s="15" customFormat="1" ht="17.25" customHeight="1" thickBot="1">
      <c r="A11" s="38">
        <f>SUM(A10:A10)</f>
        <v>84.9</v>
      </c>
      <c r="B11" s="39">
        <f>SUM(B10:B10)</f>
        <v>0</v>
      </c>
      <c r="C11" s="39">
        <f>SUM(C10:C10)</f>
        <v>0</v>
      </c>
      <c r="D11" s="77" t="s">
        <v>2</v>
      </c>
      <c r="E11" s="78"/>
      <c r="F11" s="78"/>
      <c r="G11" s="78"/>
      <c r="H11" s="78"/>
      <c r="I11" s="78"/>
      <c r="J11" s="78"/>
      <c r="K11" s="78"/>
      <c r="L11" s="78"/>
      <c r="M11" s="100"/>
      <c r="N11" s="20"/>
    </row>
    <row r="12" spans="1:14" s="10" customFormat="1" ht="49.5" customHeight="1" hidden="1">
      <c r="A12" s="40"/>
      <c r="B12" s="21"/>
      <c r="C12" s="21"/>
      <c r="D12" s="74"/>
      <c r="E12" s="75"/>
      <c r="F12" s="75"/>
      <c r="G12" s="75"/>
      <c r="H12" s="75"/>
      <c r="I12" s="75"/>
      <c r="J12" s="75"/>
      <c r="K12" s="75"/>
      <c r="L12" s="75"/>
      <c r="M12" s="107"/>
      <c r="N12" s="45"/>
    </row>
    <row r="13" spans="1:14" s="10" customFormat="1" ht="60.75" customHeight="1" hidden="1">
      <c r="A13" s="40"/>
      <c r="B13" s="21"/>
      <c r="C13" s="21"/>
      <c r="D13" s="111"/>
      <c r="E13" s="112"/>
      <c r="F13" s="112"/>
      <c r="G13" s="112"/>
      <c r="H13" s="112"/>
      <c r="I13" s="112"/>
      <c r="J13" s="112"/>
      <c r="K13" s="112"/>
      <c r="L13" s="112"/>
      <c r="M13" s="113"/>
      <c r="N13" s="45"/>
    </row>
    <row r="14" spans="1:14" s="10" customFormat="1" ht="24.75" customHeight="1" hidden="1">
      <c r="A14" s="40"/>
      <c r="B14" s="21"/>
      <c r="C14" s="21"/>
      <c r="D14" s="74"/>
      <c r="E14" s="75"/>
      <c r="F14" s="75"/>
      <c r="G14" s="75"/>
      <c r="H14" s="75"/>
      <c r="I14" s="75"/>
      <c r="J14" s="75"/>
      <c r="K14" s="75"/>
      <c r="L14" s="75"/>
      <c r="M14" s="107"/>
      <c r="N14" s="45"/>
    </row>
    <row r="15" spans="1:14" s="10" customFormat="1" ht="31.5" customHeight="1" hidden="1">
      <c r="A15" s="41">
        <f>SUM(A12:A14)</f>
        <v>0</v>
      </c>
      <c r="B15" s="42">
        <f>SUM(B12:B14)</f>
        <v>0</v>
      </c>
      <c r="C15" s="42">
        <f>SUM(C12:C14)</f>
        <v>0</v>
      </c>
      <c r="D15" s="108" t="s">
        <v>13</v>
      </c>
      <c r="E15" s="109"/>
      <c r="F15" s="109"/>
      <c r="G15" s="109"/>
      <c r="H15" s="109"/>
      <c r="I15" s="109"/>
      <c r="J15" s="109"/>
      <c r="K15" s="109"/>
      <c r="L15" s="109"/>
      <c r="M15" s="110"/>
      <c r="N15" s="20"/>
    </row>
    <row r="16" spans="1:14" s="10" customFormat="1" ht="31.5" customHeight="1" hidden="1">
      <c r="A16" s="67"/>
      <c r="B16" s="68"/>
      <c r="C16" s="68"/>
      <c r="D16" s="93"/>
      <c r="E16" s="93"/>
      <c r="F16" s="93"/>
      <c r="G16" s="93"/>
      <c r="H16" s="93"/>
      <c r="I16" s="93"/>
      <c r="J16" s="93"/>
      <c r="K16" s="93"/>
      <c r="L16" s="93"/>
      <c r="M16" s="94"/>
      <c r="N16" s="20"/>
    </row>
    <row r="17" spans="1:14" s="10" customFormat="1" ht="21" customHeight="1" hidden="1">
      <c r="A17" s="67"/>
      <c r="B17" s="68"/>
      <c r="C17" s="68"/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20"/>
    </row>
    <row r="18" spans="1:14" s="10" customFormat="1" ht="21.75" customHeight="1" hidden="1" thickBot="1">
      <c r="A18" s="65">
        <f>SUM(A16:A17)</f>
        <v>0</v>
      </c>
      <c r="B18" s="66">
        <f>SUM(B16:B17)</f>
        <v>0</v>
      </c>
      <c r="C18" s="66">
        <f>SUM(C16:C17)</f>
        <v>0</v>
      </c>
      <c r="D18" s="77" t="s">
        <v>39</v>
      </c>
      <c r="E18" s="78"/>
      <c r="F18" s="78"/>
      <c r="G18" s="78"/>
      <c r="H18" s="78"/>
      <c r="I18" s="78"/>
      <c r="J18" s="78"/>
      <c r="K18" s="78"/>
      <c r="L18" s="78"/>
      <c r="M18" s="100"/>
      <c r="N18" s="20"/>
    </row>
    <row r="19" spans="1:14" s="7" customFormat="1" ht="41.25" customHeight="1" hidden="1">
      <c r="A19" s="67"/>
      <c r="B19" s="68"/>
      <c r="C19" s="68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20"/>
    </row>
    <row r="20" spans="1:14" s="7" customFormat="1" ht="43.5" customHeight="1" hidden="1" thickBot="1">
      <c r="A20" s="65">
        <f>A19</f>
        <v>0</v>
      </c>
      <c r="B20" s="66">
        <f>B19</f>
        <v>0</v>
      </c>
      <c r="C20" s="66">
        <f>C19</f>
        <v>0</v>
      </c>
      <c r="D20" s="97" t="s">
        <v>38</v>
      </c>
      <c r="E20" s="98"/>
      <c r="F20" s="98"/>
      <c r="G20" s="98"/>
      <c r="H20" s="98"/>
      <c r="I20" s="98"/>
      <c r="J20" s="98"/>
      <c r="K20" s="98"/>
      <c r="L20" s="98"/>
      <c r="M20" s="99"/>
      <c r="N20" s="20"/>
    </row>
    <row r="21" spans="1:14" s="10" customFormat="1" ht="19.5" customHeight="1" thickBot="1">
      <c r="A21" s="43">
        <f>A11+A15+A18</f>
        <v>84.9</v>
      </c>
      <c r="B21" s="44">
        <f>B11+B15+B18</f>
        <v>0</v>
      </c>
      <c r="C21" s="44">
        <f>C11+C15+C18</f>
        <v>0</v>
      </c>
      <c r="D21" s="114" t="s">
        <v>14</v>
      </c>
      <c r="E21" s="115"/>
      <c r="F21" s="115"/>
      <c r="G21" s="115"/>
      <c r="H21" s="115"/>
      <c r="I21" s="115"/>
      <c r="J21" s="115"/>
      <c r="K21" s="115"/>
      <c r="L21" s="115"/>
      <c r="M21" s="116"/>
      <c r="N21" s="20"/>
    </row>
    <row r="22" spans="1:13" s="7" customFormat="1" ht="13.5" customHeight="1">
      <c r="A22" s="47"/>
      <c r="B22" s="47"/>
      <c r="C22" s="47"/>
      <c r="D22" s="48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7" customFormat="1" ht="16.5" customHeight="1">
      <c r="A23" s="47"/>
      <c r="B23" s="47"/>
      <c r="C23" s="47"/>
      <c r="D23" s="48"/>
      <c r="E23" s="49"/>
      <c r="F23" s="49"/>
      <c r="G23" s="49"/>
      <c r="H23" s="49"/>
      <c r="I23" s="49"/>
      <c r="J23" s="49"/>
      <c r="K23" s="49"/>
      <c r="L23" s="49"/>
      <c r="M23" s="49"/>
    </row>
    <row r="24" spans="1:13" s="9" customFormat="1" ht="21" customHeight="1">
      <c r="A24" s="122" t="s">
        <v>33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4" s="4" customFormat="1" ht="15">
      <c r="A25" s="72"/>
      <c r="B25" s="72"/>
      <c r="C25" s="72"/>
      <c r="D25" s="6"/>
      <c r="E25" s="6"/>
      <c r="F25" s="6"/>
      <c r="G25" s="6"/>
      <c r="H25" s="6"/>
      <c r="I25" s="6"/>
      <c r="J25" s="6"/>
      <c r="K25" s="6"/>
      <c r="L25" s="6"/>
      <c r="M25" s="22"/>
      <c r="N25" s="16"/>
    </row>
    <row r="26" spans="1:14" s="4" customFormat="1" ht="17.25" customHeight="1">
      <c r="A26" s="35" t="s">
        <v>12</v>
      </c>
      <c r="B26" s="35" t="s">
        <v>35</v>
      </c>
      <c r="C26" s="35" t="s">
        <v>42</v>
      </c>
      <c r="D26" s="23"/>
      <c r="E26" s="23"/>
      <c r="F26" s="23"/>
      <c r="G26" s="23"/>
      <c r="H26" s="23"/>
      <c r="I26" s="23"/>
      <c r="J26" s="23"/>
      <c r="K26" s="23"/>
      <c r="L26" s="23"/>
      <c r="M26" s="50" t="s">
        <v>1</v>
      </c>
      <c r="N26" s="16"/>
    </row>
    <row r="27" spans="1:14" s="4" customFormat="1" ht="19.5" customHeight="1">
      <c r="A27" s="92" t="s">
        <v>47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16"/>
    </row>
    <row r="28" spans="1:14" s="7" customFormat="1" ht="39.75" customHeight="1">
      <c r="A28" s="64">
        <v>25</v>
      </c>
      <c r="B28" s="21">
        <v>0</v>
      </c>
      <c r="C28" s="21">
        <v>0</v>
      </c>
      <c r="D28" s="74" t="s">
        <v>71</v>
      </c>
      <c r="E28" s="75"/>
      <c r="F28" s="75"/>
      <c r="G28" s="75"/>
      <c r="H28" s="75"/>
      <c r="I28" s="75"/>
      <c r="J28" s="75"/>
      <c r="K28" s="75"/>
      <c r="L28" s="75"/>
      <c r="M28" s="76"/>
      <c r="N28" s="32"/>
    </row>
    <row r="29" spans="1:14" s="7" customFormat="1" ht="35.25" customHeight="1">
      <c r="A29" s="64">
        <v>4</v>
      </c>
      <c r="B29" s="21">
        <v>0</v>
      </c>
      <c r="C29" s="21">
        <v>0</v>
      </c>
      <c r="D29" s="74" t="s">
        <v>51</v>
      </c>
      <c r="E29" s="75"/>
      <c r="F29" s="75"/>
      <c r="G29" s="75"/>
      <c r="H29" s="75"/>
      <c r="I29" s="75"/>
      <c r="J29" s="75"/>
      <c r="K29" s="75"/>
      <c r="L29" s="75"/>
      <c r="M29" s="76"/>
      <c r="N29" s="32"/>
    </row>
    <row r="30" spans="1:14" s="7" customFormat="1" ht="51" customHeight="1">
      <c r="A30" s="64">
        <f>17+5</f>
        <v>22</v>
      </c>
      <c r="B30" s="21">
        <v>0</v>
      </c>
      <c r="C30" s="21">
        <v>0</v>
      </c>
      <c r="D30" s="74" t="s">
        <v>52</v>
      </c>
      <c r="E30" s="75"/>
      <c r="F30" s="75"/>
      <c r="G30" s="75"/>
      <c r="H30" s="75"/>
      <c r="I30" s="75"/>
      <c r="J30" s="75"/>
      <c r="K30" s="75"/>
      <c r="L30" s="75"/>
      <c r="M30" s="76"/>
      <c r="N30" s="32"/>
    </row>
    <row r="31" spans="1:14" s="7" customFormat="1" ht="51.75" customHeight="1">
      <c r="A31" s="64">
        <v>18.9</v>
      </c>
      <c r="B31" s="21">
        <v>0</v>
      </c>
      <c r="C31" s="21">
        <v>0</v>
      </c>
      <c r="D31" s="74" t="s">
        <v>53</v>
      </c>
      <c r="E31" s="75"/>
      <c r="F31" s="75"/>
      <c r="G31" s="75"/>
      <c r="H31" s="75"/>
      <c r="I31" s="75"/>
      <c r="J31" s="75"/>
      <c r="K31" s="75"/>
      <c r="L31" s="75"/>
      <c r="M31" s="76"/>
      <c r="N31" s="32"/>
    </row>
    <row r="32" spans="1:14" s="7" customFormat="1" ht="42" customHeight="1">
      <c r="A32" s="64">
        <v>15</v>
      </c>
      <c r="B32" s="21">
        <v>0</v>
      </c>
      <c r="C32" s="21">
        <v>0</v>
      </c>
      <c r="D32" s="74" t="s">
        <v>69</v>
      </c>
      <c r="E32" s="75"/>
      <c r="F32" s="75"/>
      <c r="G32" s="75"/>
      <c r="H32" s="75"/>
      <c r="I32" s="75"/>
      <c r="J32" s="75"/>
      <c r="K32" s="75"/>
      <c r="L32" s="75"/>
      <c r="M32" s="76"/>
      <c r="N32" s="32"/>
    </row>
    <row r="33" spans="1:13" s="4" customFormat="1" ht="28.5" customHeight="1">
      <c r="A33" s="39">
        <f>SUM(A28:A32)</f>
        <v>84.9</v>
      </c>
      <c r="B33" s="39">
        <f>SUM(B28:B32)</f>
        <v>0</v>
      </c>
      <c r="C33" s="39">
        <f>SUM(C28:C32)</f>
        <v>0</v>
      </c>
      <c r="D33" s="77" t="s">
        <v>47</v>
      </c>
      <c r="E33" s="78"/>
      <c r="F33" s="78"/>
      <c r="G33" s="78"/>
      <c r="H33" s="78"/>
      <c r="I33" s="78"/>
      <c r="J33" s="78"/>
      <c r="K33" s="78"/>
      <c r="L33" s="78"/>
      <c r="M33" s="79"/>
    </row>
    <row r="34" spans="1:13" s="4" customFormat="1" ht="18" customHeight="1" hidden="1">
      <c r="A34" s="92" t="s">
        <v>44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s="70" customFormat="1" ht="37.5" customHeight="1" hidden="1">
      <c r="A35" s="64"/>
      <c r="B35" s="21">
        <v>0</v>
      </c>
      <c r="C35" s="21">
        <v>0</v>
      </c>
      <c r="D35" s="74" t="s">
        <v>40</v>
      </c>
      <c r="E35" s="80"/>
      <c r="F35" s="80"/>
      <c r="G35" s="81"/>
      <c r="H35" s="81"/>
      <c r="I35" s="81"/>
      <c r="J35" s="81"/>
      <c r="K35" s="81"/>
      <c r="L35" s="81"/>
      <c r="M35" s="82"/>
    </row>
    <row r="36" spans="1:13" s="70" customFormat="1" ht="37.5" customHeight="1" hidden="1">
      <c r="A36" s="64"/>
      <c r="B36" s="21">
        <v>0</v>
      </c>
      <c r="C36" s="21">
        <v>0</v>
      </c>
      <c r="D36" s="74" t="s">
        <v>46</v>
      </c>
      <c r="E36" s="80"/>
      <c r="F36" s="80"/>
      <c r="G36" s="81"/>
      <c r="H36" s="81"/>
      <c r="I36" s="81"/>
      <c r="J36" s="81"/>
      <c r="K36" s="81"/>
      <c r="L36" s="81"/>
      <c r="M36" s="82"/>
    </row>
    <row r="37" spans="1:13" s="70" customFormat="1" ht="51" customHeight="1" hidden="1">
      <c r="A37" s="64"/>
      <c r="B37" s="21">
        <v>0</v>
      </c>
      <c r="C37" s="21">
        <v>0</v>
      </c>
      <c r="D37" s="74" t="s">
        <v>41</v>
      </c>
      <c r="E37" s="80"/>
      <c r="F37" s="80"/>
      <c r="G37" s="81"/>
      <c r="H37" s="81"/>
      <c r="I37" s="81"/>
      <c r="J37" s="81"/>
      <c r="K37" s="81"/>
      <c r="L37" s="81"/>
      <c r="M37" s="82"/>
    </row>
    <row r="38" spans="1:13" s="4" customFormat="1" ht="29.25" customHeight="1" hidden="1">
      <c r="A38" s="39">
        <f>SUM(A35:A37)</f>
        <v>0</v>
      </c>
      <c r="B38" s="39">
        <f>SUM(B35:B37)</f>
        <v>0</v>
      </c>
      <c r="C38" s="39">
        <f>SUM(C35:C37)</f>
        <v>0</v>
      </c>
      <c r="D38" s="77" t="s">
        <v>45</v>
      </c>
      <c r="E38" s="78"/>
      <c r="F38" s="78"/>
      <c r="G38" s="78"/>
      <c r="H38" s="78"/>
      <c r="I38" s="78"/>
      <c r="J38" s="78"/>
      <c r="K38" s="78"/>
      <c r="L38" s="78"/>
      <c r="M38" s="79"/>
    </row>
    <row r="39" spans="1:13" s="4" customFormat="1" ht="18" customHeight="1">
      <c r="A39" s="92" t="s">
        <v>30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14" s="4" customFormat="1" ht="47.25" customHeight="1">
      <c r="A40" s="64">
        <f>323.4+97</f>
        <v>420.4</v>
      </c>
      <c r="B40" s="21">
        <v>0</v>
      </c>
      <c r="C40" s="21">
        <v>0</v>
      </c>
      <c r="D40" s="74" t="s">
        <v>54</v>
      </c>
      <c r="E40" s="75"/>
      <c r="F40" s="75"/>
      <c r="G40" s="75"/>
      <c r="H40" s="75"/>
      <c r="I40" s="75"/>
      <c r="J40" s="75"/>
      <c r="K40" s="75"/>
      <c r="L40" s="75"/>
      <c r="M40" s="76"/>
      <c r="N40" s="69"/>
    </row>
    <row r="41" spans="1:14" s="4" customFormat="1" ht="42" customHeight="1">
      <c r="A41" s="64">
        <v>17.6</v>
      </c>
      <c r="B41" s="21">
        <v>0</v>
      </c>
      <c r="C41" s="21">
        <v>0</v>
      </c>
      <c r="D41" s="74" t="s">
        <v>66</v>
      </c>
      <c r="E41" s="75"/>
      <c r="F41" s="75"/>
      <c r="G41" s="75"/>
      <c r="H41" s="75"/>
      <c r="I41" s="75"/>
      <c r="J41" s="75"/>
      <c r="K41" s="75"/>
      <c r="L41" s="75"/>
      <c r="M41" s="76"/>
      <c r="N41" s="69"/>
    </row>
    <row r="42" spans="1:13" s="4" customFormat="1" ht="23.25" customHeight="1">
      <c r="A42" s="39">
        <f>SUM(A40:A41)</f>
        <v>438</v>
      </c>
      <c r="B42" s="39">
        <f>SUM(B40:B41)</f>
        <v>0</v>
      </c>
      <c r="C42" s="39">
        <f>SUM(C40:C41)</f>
        <v>0</v>
      </c>
      <c r="D42" s="77" t="s">
        <v>31</v>
      </c>
      <c r="E42" s="78"/>
      <c r="F42" s="78"/>
      <c r="G42" s="78"/>
      <c r="H42" s="78"/>
      <c r="I42" s="78"/>
      <c r="J42" s="78"/>
      <c r="K42" s="78"/>
      <c r="L42" s="78"/>
      <c r="M42" s="79"/>
    </row>
    <row r="43" spans="1:13" s="4" customFormat="1" ht="24" customHeight="1">
      <c r="A43" s="92" t="s">
        <v>11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1:13" s="7" customFormat="1" ht="52.5" customHeight="1">
      <c r="A44" s="64">
        <v>-8.1</v>
      </c>
      <c r="B44" s="64">
        <v>0</v>
      </c>
      <c r="C44" s="64">
        <v>0</v>
      </c>
      <c r="D44" s="74" t="s">
        <v>55</v>
      </c>
      <c r="E44" s="80"/>
      <c r="F44" s="80"/>
      <c r="G44" s="81"/>
      <c r="H44" s="81"/>
      <c r="I44" s="81"/>
      <c r="J44" s="81"/>
      <c r="K44" s="81"/>
      <c r="L44" s="81"/>
      <c r="M44" s="82"/>
    </row>
    <row r="45" spans="1:13" s="10" customFormat="1" ht="33" customHeight="1">
      <c r="A45" s="64">
        <v>-0.4</v>
      </c>
      <c r="B45" s="21">
        <v>0</v>
      </c>
      <c r="C45" s="21">
        <v>0</v>
      </c>
      <c r="D45" s="74" t="s">
        <v>59</v>
      </c>
      <c r="E45" s="75"/>
      <c r="F45" s="75"/>
      <c r="G45" s="75"/>
      <c r="H45" s="75"/>
      <c r="I45" s="75"/>
      <c r="J45" s="75"/>
      <c r="K45" s="75"/>
      <c r="L45" s="75"/>
      <c r="M45" s="76"/>
    </row>
    <row r="46" spans="1:13" s="10" customFormat="1" ht="37.5" customHeight="1">
      <c r="A46" s="64">
        <v>-46.2</v>
      </c>
      <c r="B46" s="21">
        <v>0</v>
      </c>
      <c r="C46" s="21">
        <v>0</v>
      </c>
      <c r="D46" s="89" t="s">
        <v>56</v>
      </c>
      <c r="E46" s="90"/>
      <c r="F46" s="90"/>
      <c r="G46" s="90"/>
      <c r="H46" s="91"/>
      <c r="I46" s="83" t="s">
        <v>57</v>
      </c>
      <c r="J46" s="84"/>
      <c r="K46" s="84"/>
      <c r="L46" s="84"/>
      <c r="M46" s="85"/>
    </row>
    <row r="47" spans="1:13" s="10" customFormat="1" ht="33" customHeight="1">
      <c r="A47" s="64">
        <f>-5-15-50-2.5-54.6</f>
        <v>-127.1</v>
      </c>
      <c r="B47" s="21">
        <v>0</v>
      </c>
      <c r="C47" s="21">
        <v>0</v>
      </c>
      <c r="D47" s="89" t="s">
        <v>37</v>
      </c>
      <c r="E47" s="90"/>
      <c r="F47" s="90"/>
      <c r="G47" s="90"/>
      <c r="H47" s="91"/>
      <c r="I47" s="86"/>
      <c r="J47" s="87"/>
      <c r="K47" s="87"/>
      <c r="L47" s="87"/>
      <c r="M47" s="88"/>
    </row>
    <row r="48" spans="1:13" s="10" customFormat="1" ht="33" customHeight="1">
      <c r="A48" s="64">
        <v>-0.3</v>
      </c>
      <c r="B48" s="21">
        <v>0</v>
      </c>
      <c r="C48" s="21">
        <v>0</v>
      </c>
      <c r="D48" s="74" t="s">
        <v>58</v>
      </c>
      <c r="E48" s="75"/>
      <c r="F48" s="75"/>
      <c r="G48" s="75"/>
      <c r="H48" s="75"/>
      <c r="I48" s="75"/>
      <c r="J48" s="75"/>
      <c r="K48" s="75"/>
      <c r="L48" s="75"/>
      <c r="M48" s="76"/>
    </row>
    <row r="49" spans="1:13" s="10" customFormat="1" ht="60" customHeight="1">
      <c r="A49" s="64">
        <v>-647.3</v>
      </c>
      <c r="B49" s="21">
        <v>-646.2</v>
      </c>
      <c r="C49" s="21">
        <v>0</v>
      </c>
      <c r="D49" s="74" t="s">
        <v>72</v>
      </c>
      <c r="E49" s="75"/>
      <c r="F49" s="75"/>
      <c r="G49" s="75"/>
      <c r="H49" s="75"/>
      <c r="I49" s="75"/>
      <c r="J49" s="75"/>
      <c r="K49" s="75"/>
      <c r="L49" s="75"/>
      <c r="M49" s="76"/>
    </row>
    <row r="50" spans="1:13" s="10" customFormat="1" ht="33" customHeight="1">
      <c r="A50" s="64">
        <v>10</v>
      </c>
      <c r="B50" s="21">
        <v>0</v>
      </c>
      <c r="C50" s="21">
        <v>0</v>
      </c>
      <c r="D50" s="74" t="s">
        <v>60</v>
      </c>
      <c r="E50" s="75"/>
      <c r="F50" s="75"/>
      <c r="G50" s="75"/>
      <c r="H50" s="75"/>
      <c r="I50" s="75"/>
      <c r="J50" s="75"/>
      <c r="K50" s="75"/>
      <c r="L50" s="75"/>
      <c r="M50" s="76"/>
    </row>
    <row r="51" spans="1:13" s="10" customFormat="1" ht="33" customHeight="1">
      <c r="A51" s="64">
        <f>20.8+11.4</f>
        <v>32.2</v>
      </c>
      <c r="B51" s="21">
        <v>0</v>
      </c>
      <c r="C51" s="21">
        <v>0</v>
      </c>
      <c r="D51" s="74" t="s">
        <v>61</v>
      </c>
      <c r="E51" s="75"/>
      <c r="F51" s="75"/>
      <c r="G51" s="75"/>
      <c r="H51" s="75"/>
      <c r="I51" s="75"/>
      <c r="J51" s="75"/>
      <c r="K51" s="75"/>
      <c r="L51" s="75"/>
      <c r="M51" s="76"/>
    </row>
    <row r="52" spans="1:13" s="10" customFormat="1" ht="36" customHeight="1">
      <c r="A52" s="64">
        <f>7.4-238.6</f>
        <v>-231.2</v>
      </c>
      <c r="B52" s="21">
        <v>0</v>
      </c>
      <c r="C52" s="21">
        <v>0</v>
      </c>
      <c r="D52" s="74" t="s">
        <v>62</v>
      </c>
      <c r="E52" s="75"/>
      <c r="F52" s="75"/>
      <c r="G52" s="75"/>
      <c r="H52" s="75"/>
      <c r="I52" s="75"/>
      <c r="J52" s="75"/>
      <c r="K52" s="75"/>
      <c r="L52" s="75"/>
      <c r="M52" s="76"/>
    </row>
    <row r="53" spans="1:13" s="10" customFormat="1" ht="64.5" customHeight="1">
      <c r="A53" s="64">
        <v>9.6</v>
      </c>
      <c r="B53" s="21">
        <v>0</v>
      </c>
      <c r="C53" s="21">
        <v>0</v>
      </c>
      <c r="D53" s="74" t="s">
        <v>63</v>
      </c>
      <c r="E53" s="75"/>
      <c r="F53" s="75"/>
      <c r="G53" s="75"/>
      <c r="H53" s="75"/>
      <c r="I53" s="75"/>
      <c r="J53" s="75"/>
      <c r="K53" s="75"/>
      <c r="L53" s="75"/>
      <c r="M53" s="76"/>
    </row>
    <row r="54" spans="1:13" s="10" customFormat="1" ht="37.5" customHeight="1">
      <c r="A54" s="64">
        <v>5</v>
      </c>
      <c r="B54" s="21">
        <v>0</v>
      </c>
      <c r="C54" s="21">
        <v>0</v>
      </c>
      <c r="D54" s="74" t="s">
        <v>64</v>
      </c>
      <c r="E54" s="75"/>
      <c r="F54" s="75"/>
      <c r="G54" s="75"/>
      <c r="H54" s="75"/>
      <c r="I54" s="75"/>
      <c r="J54" s="75"/>
      <c r="K54" s="75"/>
      <c r="L54" s="75"/>
      <c r="M54" s="76"/>
    </row>
    <row r="55" spans="1:13" s="7" customFormat="1" ht="54.75" customHeight="1">
      <c r="A55" s="64">
        <f>84+60.1</f>
        <v>144.1</v>
      </c>
      <c r="B55" s="73">
        <v>0</v>
      </c>
      <c r="C55" s="73">
        <v>0</v>
      </c>
      <c r="D55" s="74" t="s">
        <v>65</v>
      </c>
      <c r="E55" s="75"/>
      <c r="F55" s="75"/>
      <c r="G55" s="75"/>
      <c r="H55" s="75"/>
      <c r="I55" s="75"/>
      <c r="J55" s="75"/>
      <c r="K55" s="75"/>
      <c r="L55" s="75"/>
      <c r="M55" s="76"/>
    </row>
    <row r="56" spans="1:13" s="7" customFormat="1" ht="47.25" customHeight="1">
      <c r="A56" s="64">
        <f>40+72.1+50+72</f>
        <v>234.1</v>
      </c>
      <c r="B56" s="73">
        <v>0</v>
      </c>
      <c r="C56" s="73">
        <v>0</v>
      </c>
      <c r="D56" s="74" t="s">
        <v>67</v>
      </c>
      <c r="E56" s="75"/>
      <c r="F56" s="75"/>
      <c r="G56" s="75"/>
      <c r="H56" s="75"/>
      <c r="I56" s="75"/>
      <c r="J56" s="75"/>
      <c r="K56" s="75"/>
      <c r="L56" s="75"/>
      <c r="M56" s="76"/>
    </row>
    <row r="57" spans="1:13" s="7" customFormat="1" ht="52.5" customHeight="1">
      <c r="A57" s="64">
        <v>625.6</v>
      </c>
      <c r="B57" s="73">
        <v>646.2</v>
      </c>
      <c r="C57" s="73">
        <v>0</v>
      </c>
      <c r="D57" s="74" t="s">
        <v>68</v>
      </c>
      <c r="E57" s="75"/>
      <c r="F57" s="75"/>
      <c r="G57" s="75"/>
      <c r="H57" s="75"/>
      <c r="I57" s="75"/>
      <c r="J57" s="75"/>
      <c r="K57" s="75"/>
      <c r="L57" s="75"/>
      <c r="M57" s="76"/>
    </row>
    <row r="58" spans="1:13" s="4" customFormat="1" ht="24.75" customHeight="1" thickBot="1">
      <c r="A58" s="39">
        <f>SUM(A44:A57)</f>
        <v>0</v>
      </c>
      <c r="B58" s="39">
        <f>SUM(B44:B57)</f>
        <v>0</v>
      </c>
      <c r="C58" s="39">
        <f>SUM(C44:C57)</f>
        <v>0</v>
      </c>
      <c r="D58" s="142" t="s">
        <v>32</v>
      </c>
      <c r="E58" s="142"/>
      <c r="F58" s="142"/>
      <c r="G58" s="142"/>
      <c r="H58" s="142"/>
      <c r="I58" s="142"/>
      <c r="J58" s="142"/>
      <c r="K58" s="142"/>
      <c r="L58" s="142"/>
      <c r="M58" s="143"/>
    </row>
    <row r="59" spans="1:13" s="13" customFormat="1" ht="24" customHeight="1" thickBot="1">
      <c r="A59" s="71">
        <f>A33+A38+A42</f>
        <v>522.9</v>
      </c>
      <c r="B59" s="71">
        <f>B33+B38+B42</f>
        <v>0</v>
      </c>
      <c r="C59" s="71">
        <f>C33+C38+C42</f>
        <v>0</v>
      </c>
      <c r="D59" s="132" t="s">
        <v>10</v>
      </c>
      <c r="E59" s="133"/>
      <c r="F59" s="133"/>
      <c r="G59" s="133"/>
      <c r="H59" s="133"/>
      <c r="I59" s="133"/>
      <c r="J59" s="133"/>
      <c r="K59" s="133"/>
      <c r="L59" s="133"/>
      <c r="M59" s="134"/>
    </row>
    <row r="60" spans="1:13" s="8" customFormat="1" ht="16.5" customHeight="1">
      <c r="A60" s="11"/>
      <c r="B60" s="11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14" customFormat="1" ht="17.25" customHeight="1">
      <c r="A61" s="122" t="s">
        <v>34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1:13" s="14" customFormat="1" ht="17.25" customHeight="1">
      <c r="A62" s="51" t="s">
        <v>1</v>
      </c>
      <c r="B62" s="51"/>
      <c r="C62" s="51"/>
      <c r="D62" s="52"/>
      <c r="E62" s="52"/>
      <c r="F62" s="52"/>
      <c r="G62" s="52"/>
      <c r="H62" s="52"/>
      <c r="I62" s="52"/>
      <c r="J62" s="52"/>
      <c r="K62" s="53" t="s">
        <v>15</v>
      </c>
      <c r="L62" s="53" t="s">
        <v>16</v>
      </c>
      <c r="M62" s="53" t="s">
        <v>36</v>
      </c>
    </row>
    <row r="63" spans="1:14" s="13" customFormat="1" ht="12.75" customHeight="1">
      <c r="A63" s="123" t="s">
        <v>17</v>
      </c>
      <c r="B63" s="124"/>
      <c r="C63" s="125"/>
      <c r="D63" s="123" t="s">
        <v>18</v>
      </c>
      <c r="E63" s="124"/>
      <c r="F63" s="124"/>
      <c r="G63" s="124"/>
      <c r="H63" s="124"/>
      <c r="I63" s="124"/>
      <c r="J63" s="125"/>
      <c r="K63" s="154" t="s">
        <v>28</v>
      </c>
      <c r="L63" s="154" t="s">
        <v>28</v>
      </c>
      <c r="M63" s="154" t="s">
        <v>28</v>
      </c>
      <c r="N63" s="24"/>
    </row>
    <row r="64" spans="1:14" s="13" customFormat="1" ht="16.5" customHeight="1">
      <c r="A64" s="126"/>
      <c r="B64" s="127"/>
      <c r="C64" s="128"/>
      <c r="D64" s="126"/>
      <c r="E64" s="127"/>
      <c r="F64" s="127"/>
      <c r="G64" s="127"/>
      <c r="H64" s="127"/>
      <c r="I64" s="127"/>
      <c r="J64" s="128"/>
      <c r="K64" s="155"/>
      <c r="L64" s="155"/>
      <c r="M64" s="155"/>
      <c r="N64" s="24"/>
    </row>
    <row r="65" spans="1:14" s="26" customFormat="1" ht="28.5" customHeight="1">
      <c r="A65" s="129" t="s">
        <v>19</v>
      </c>
      <c r="B65" s="130"/>
      <c r="C65" s="131"/>
      <c r="D65" s="159" t="s">
        <v>20</v>
      </c>
      <c r="E65" s="160"/>
      <c r="F65" s="160"/>
      <c r="G65" s="160"/>
      <c r="H65" s="160"/>
      <c r="I65" s="160"/>
      <c r="J65" s="161"/>
      <c r="K65" s="54">
        <f>K67+K70</f>
        <v>438</v>
      </c>
      <c r="L65" s="54">
        <f>L67+L70</f>
        <v>0</v>
      </c>
      <c r="M65" s="54">
        <f>M67+M70</f>
        <v>0</v>
      </c>
      <c r="N65" s="25"/>
    </row>
    <row r="66" spans="1:14" s="28" customFormat="1" ht="15" customHeight="1">
      <c r="A66" s="119" t="s">
        <v>21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1"/>
      <c r="N66" s="27"/>
    </row>
    <row r="67" spans="1:14" s="30" customFormat="1" ht="35.25" customHeight="1" hidden="1">
      <c r="A67" s="150" t="s">
        <v>22</v>
      </c>
      <c r="B67" s="118"/>
      <c r="C67" s="118"/>
      <c r="D67" s="151" t="s">
        <v>23</v>
      </c>
      <c r="E67" s="152"/>
      <c r="F67" s="152"/>
      <c r="G67" s="152"/>
      <c r="H67" s="152"/>
      <c r="I67" s="152"/>
      <c r="J67" s="152"/>
      <c r="K67" s="55">
        <f>K68</f>
        <v>0</v>
      </c>
      <c r="L67" s="55">
        <f>L68+L69</f>
        <v>0</v>
      </c>
      <c r="M67" s="55">
        <f>M68+M69</f>
        <v>0</v>
      </c>
      <c r="N67" s="29"/>
    </row>
    <row r="68" spans="1:14" s="14" customFormat="1" ht="32.25" customHeight="1" hidden="1">
      <c r="A68" s="117" t="s">
        <v>24</v>
      </c>
      <c r="B68" s="118"/>
      <c r="C68" s="118"/>
      <c r="D68" s="140" t="s">
        <v>25</v>
      </c>
      <c r="E68" s="141"/>
      <c r="F68" s="141"/>
      <c r="G68" s="141"/>
      <c r="H68" s="141"/>
      <c r="I68" s="141"/>
      <c r="J68" s="141"/>
      <c r="K68" s="57">
        <v>0</v>
      </c>
      <c r="L68" s="57">
        <v>0</v>
      </c>
      <c r="M68" s="57">
        <v>0</v>
      </c>
      <c r="N68" s="31"/>
    </row>
    <row r="69" spans="1:14" s="14" customFormat="1" ht="51" customHeight="1" hidden="1">
      <c r="A69" s="117" t="s">
        <v>26</v>
      </c>
      <c r="B69" s="118"/>
      <c r="C69" s="118"/>
      <c r="D69" s="140" t="s">
        <v>27</v>
      </c>
      <c r="E69" s="141"/>
      <c r="F69" s="141"/>
      <c r="G69" s="141"/>
      <c r="H69" s="141"/>
      <c r="I69" s="141"/>
      <c r="J69" s="141"/>
      <c r="K69" s="56"/>
      <c r="L69" s="57">
        <v>0</v>
      </c>
      <c r="M69" s="57">
        <v>0</v>
      </c>
      <c r="N69" s="31"/>
    </row>
    <row r="70" spans="1:14" s="30" customFormat="1" ht="33" customHeight="1">
      <c r="A70" s="156" t="s">
        <v>9</v>
      </c>
      <c r="B70" s="157"/>
      <c r="C70" s="158"/>
      <c r="D70" s="135" t="s">
        <v>4</v>
      </c>
      <c r="E70" s="136"/>
      <c r="F70" s="136"/>
      <c r="G70" s="136"/>
      <c r="H70" s="136"/>
      <c r="I70" s="136"/>
      <c r="J70" s="137"/>
      <c r="K70" s="55">
        <f>K71+K72</f>
        <v>438</v>
      </c>
      <c r="L70" s="55">
        <f>L71+L72</f>
        <v>0</v>
      </c>
      <c r="M70" s="55">
        <f>M71+M72</f>
        <v>0</v>
      </c>
      <c r="N70" s="29"/>
    </row>
    <row r="71" spans="1:14" s="14" customFormat="1" ht="32.25" customHeight="1">
      <c r="A71" s="144" t="s">
        <v>5</v>
      </c>
      <c r="B71" s="145"/>
      <c r="C71" s="146"/>
      <c r="D71" s="147" t="s">
        <v>6</v>
      </c>
      <c r="E71" s="148"/>
      <c r="F71" s="148"/>
      <c r="G71" s="148"/>
      <c r="H71" s="148"/>
      <c r="I71" s="148"/>
      <c r="J71" s="149"/>
      <c r="K71" s="58">
        <f>0-(A21+K68)</f>
        <v>-84.9</v>
      </c>
      <c r="L71" s="58">
        <f>0-B21</f>
        <v>0</v>
      </c>
      <c r="M71" s="58">
        <f>0-C21</f>
        <v>0</v>
      </c>
      <c r="N71" s="31"/>
    </row>
    <row r="72" spans="1:14" s="14" customFormat="1" ht="33" customHeight="1">
      <c r="A72" s="144" t="s">
        <v>7</v>
      </c>
      <c r="B72" s="145"/>
      <c r="C72" s="146"/>
      <c r="D72" s="162" t="s">
        <v>8</v>
      </c>
      <c r="E72" s="163"/>
      <c r="F72" s="163"/>
      <c r="G72" s="163"/>
      <c r="H72" s="163"/>
      <c r="I72" s="163"/>
      <c r="J72" s="164"/>
      <c r="K72" s="59">
        <f>A59</f>
        <v>522.9</v>
      </c>
      <c r="L72" s="59">
        <f>B59</f>
        <v>0</v>
      </c>
      <c r="M72" s="59">
        <f>C59</f>
        <v>0</v>
      </c>
      <c r="N72" s="31"/>
    </row>
    <row r="73" spans="1:13" ht="42.75" customHeight="1">
      <c r="A73" s="138" t="s">
        <v>70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</row>
    <row r="74" spans="1:13" ht="15.7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1:13" s="5" customFormat="1" ht="15.75">
      <c r="A75" s="165" t="s">
        <v>50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</row>
    <row r="76" spans="1:13" s="5" customFormat="1" ht="15.75">
      <c r="A76" s="60"/>
      <c r="B76" s="60"/>
      <c r="C76" s="60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s="5" customFormat="1" ht="15">
      <c r="A77" s="153" t="s">
        <v>29</v>
      </c>
      <c r="B77" s="153"/>
      <c r="C77" s="153"/>
      <c r="D77" s="153"/>
      <c r="E77" s="153"/>
      <c r="F77" s="62"/>
      <c r="G77" s="62"/>
      <c r="H77" s="62"/>
      <c r="I77" s="62"/>
      <c r="J77" s="62"/>
      <c r="K77" s="62"/>
      <c r="L77" s="62"/>
      <c r="M77" s="62"/>
    </row>
    <row r="78" spans="1:13" s="5" customFormat="1" ht="15">
      <c r="A78" s="63"/>
      <c r="B78" s="63"/>
      <c r="C78" s="63"/>
      <c r="D78" s="62"/>
      <c r="E78" s="62"/>
      <c r="F78" s="62"/>
      <c r="G78" s="62"/>
      <c r="H78" s="62"/>
      <c r="I78" s="62"/>
      <c r="J78" s="62"/>
      <c r="K78" s="62"/>
      <c r="L78" s="62"/>
      <c r="M78" s="62"/>
    </row>
  </sheetData>
  <sheetProtection/>
  <mergeCells count="76">
    <mergeCell ref="A77:E77"/>
    <mergeCell ref="L63:L64"/>
    <mergeCell ref="M63:M64"/>
    <mergeCell ref="A70:C70"/>
    <mergeCell ref="D65:J65"/>
    <mergeCell ref="A72:C72"/>
    <mergeCell ref="D72:J72"/>
    <mergeCell ref="D63:J64"/>
    <mergeCell ref="K63:K64"/>
    <mergeCell ref="A75:M75"/>
    <mergeCell ref="D70:J70"/>
    <mergeCell ref="A73:M73"/>
    <mergeCell ref="A74:M74"/>
    <mergeCell ref="D69:J69"/>
    <mergeCell ref="D58:M58"/>
    <mergeCell ref="A71:C71"/>
    <mergeCell ref="D71:J71"/>
    <mergeCell ref="D68:J68"/>
    <mergeCell ref="A67:C67"/>
    <mergeCell ref="D67:J67"/>
    <mergeCell ref="A69:C69"/>
    <mergeCell ref="D53:M53"/>
    <mergeCell ref="A24:M24"/>
    <mergeCell ref="D28:M28"/>
    <mergeCell ref="A61:M61"/>
    <mergeCell ref="A63:C64"/>
    <mergeCell ref="A65:C65"/>
    <mergeCell ref="D59:M59"/>
    <mergeCell ref="D13:M13"/>
    <mergeCell ref="D11:M11"/>
    <mergeCell ref="D33:M33"/>
    <mergeCell ref="D21:M21"/>
    <mergeCell ref="A68:C68"/>
    <mergeCell ref="A66:M66"/>
    <mergeCell ref="D36:M36"/>
    <mergeCell ref="A2:M2"/>
    <mergeCell ref="A3:M3"/>
    <mergeCell ref="A4:M5"/>
    <mergeCell ref="A7:M7"/>
    <mergeCell ref="A27:M27"/>
    <mergeCell ref="D10:M10"/>
    <mergeCell ref="D12:M12"/>
    <mergeCell ref="D14:M14"/>
    <mergeCell ref="D15:M15"/>
    <mergeCell ref="D57:M57"/>
    <mergeCell ref="D38:M38"/>
    <mergeCell ref="D40:M40"/>
    <mergeCell ref="D56:M56"/>
    <mergeCell ref="D55:M55"/>
    <mergeCell ref="A43:M43"/>
    <mergeCell ref="D30:M30"/>
    <mergeCell ref="D29:M29"/>
    <mergeCell ref="D31:M31"/>
    <mergeCell ref="D51:M51"/>
    <mergeCell ref="D52:M52"/>
    <mergeCell ref="D50:M50"/>
    <mergeCell ref="D37:M37"/>
    <mergeCell ref="D45:M45"/>
    <mergeCell ref="A34:M34"/>
    <mergeCell ref="D35:M35"/>
    <mergeCell ref="D48:M48"/>
    <mergeCell ref="D54:M54"/>
    <mergeCell ref="D49:M49"/>
    <mergeCell ref="A39:M39"/>
    <mergeCell ref="D17:M17"/>
    <mergeCell ref="D16:M16"/>
    <mergeCell ref="D19:M19"/>
    <mergeCell ref="D20:M20"/>
    <mergeCell ref="D18:M18"/>
    <mergeCell ref="D32:M32"/>
    <mergeCell ref="D41:M41"/>
    <mergeCell ref="D42:M42"/>
    <mergeCell ref="D44:M44"/>
    <mergeCell ref="I46:M47"/>
    <mergeCell ref="D46:H46"/>
    <mergeCell ref="D47:H47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2021-06-01T12:12:33Z</cp:lastPrinted>
  <dcterms:created xsi:type="dcterms:W3CDTF">1996-10-08T23:32:33Z</dcterms:created>
  <dcterms:modified xsi:type="dcterms:W3CDTF">2021-06-02T07:51:52Z</dcterms:modified>
  <cp:category/>
  <cp:version/>
  <cp:contentType/>
  <cp:contentStatus/>
</cp:coreProperties>
</file>