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360" windowWidth="10290" windowHeight="7695" activeTab="0"/>
  </bookViews>
  <sheets>
    <sheet name="прилож.1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<sst xmlns="http://schemas.openxmlformats.org/spreadsheetml/2006/main" count="43" uniqueCount="43">
  <si>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Код бюджетной классификации</t>
  </si>
  <si>
    <t xml:space="preserve"> Налоги на прибыль, доходы</t>
  </si>
  <si>
    <t xml:space="preserve"> Налог на доходы физических лиц                     </t>
  </si>
  <si>
    <t xml:space="preserve"> Налоги на совокупный доход</t>
  </si>
  <si>
    <t xml:space="preserve"> Единый сельскохозяйственный налог</t>
  </si>
  <si>
    <t xml:space="preserve"> Налоги на имущество </t>
  </si>
  <si>
    <t xml:space="preserve"> Налог на имущество физических лиц</t>
  </si>
  <si>
    <t xml:space="preserve"> Земельный налог</t>
  </si>
  <si>
    <t xml:space="preserve"> Доходы от использования имущества, находящегося в государственной и муниципальной собственности</t>
  </si>
  <si>
    <t xml:space="preserve"> Доходы от продажи материальных и нематериальных активов</t>
  </si>
  <si>
    <t>Налоговые и неналоговые доходы</t>
  </si>
  <si>
    <t xml:space="preserve"> 1 01 00000 00 0000 000  </t>
  </si>
  <si>
    <t xml:space="preserve"> 1 01 02000 01 0000 110 </t>
  </si>
  <si>
    <t xml:space="preserve"> 1 05 00000 00 0000 000 </t>
  </si>
  <si>
    <t xml:space="preserve"> 1 05 03000 01 0000 110</t>
  </si>
  <si>
    <t xml:space="preserve"> 1 06 00000 00 0000 000  </t>
  </si>
  <si>
    <t xml:space="preserve"> 1 06 01000 00 0000 110</t>
  </si>
  <si>
    <t xml:space="preserve"> 1 06 06000 00 0000 110</t>
  </si>
  <si>
    <t xml:space="preserve"> 1 08 00000 00 0000 000</t>
  </si>
  <si>
    <t xml:space="preserve"> 1 11 00000 00 0000 000</t>
  </si>
  <si>
    <t xml:space="preserve"> 1 11 05000 00 0000 120</t>
  </si>
  <si>
    <t xml:space="preserve"> 1 14 00000 00 0000 000</t>
  </si>
  <si>
    <t xml:space="preserve"> Государственная пошлина</t>
  </si>
  <si>
    <t xml:space="preserve">           Источник доходов</t>
  </si>
  <si>
    <t xml:space="preserve">уд.вес. в общей сумме доходов, % </t>
  </si>
  <si>
    <t xml:space="preserve">Приложение 1  к пояснительной записке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</si>
  <si>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</si>
  <si>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</si>
  <si>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</si>
  <si>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1 03 00000 00 0000 000</t>
  </si>
  <si>
    <t>Налоги на товары (работы, услуги), реализуемые на территории Российской Федерации</t>
  </si>
  <si>
    <t xml:space="preserve"> 1 03 02000 01 0000 110</t>
  </si>
  <si>
    <t>Акцизы по подакцизным товарам (продукции), производимым на территории Российской Федерации</t>
  </si>
  <si>
    <t xml:space="preserve">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</si>
  <si>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</si>
  <si>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1 11 09040 00 0000 120</t>
  </si>
  <si>
    <t xml:space="preserve">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
</t>
  </si>
  <si>
    <t xml:space="preserve"> 1 11 05070 00 0000 120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</si>
  <si>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</si>
  <si>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 xml:space="preserve">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</si>
  <si>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</si>
  <si>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Структура налоговых и неналоговых доходов бюджета муниципального образования Гостицкое сельское поселение Сланцевского муниципального района Ленинградской области на 2021 год </t>
  </si>
  <si>
    <t>Прогноз на    2021 год          тыс.руб.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</si>
</sst>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  <numFmt numFmtId="173" formatCode="0.0"/>
    <numFmt numFmtId="174" formatCode="_-* #,##0.0_р_._-;\-* #,##0.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0.000000"/>
    <numFmt numFmtId="181" formatCode="0.00000"/>
    <numFmt numFmtId="182" formatCode="0.0000"/>
    <numFmt numFmtId="183" formatCode="0.000"/>
  </numFmts>
  <fonts count="45">
    <font>
      <sz val="10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b/>
      <i/>
      <sz val="10"/>
      <name val="Arial Cyr"/>
      <family val="0"/>
    </font>
    <font>
      <b/>
      <sz val="8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173" fontId="0" fillId="0" borderId="0" xfId="0" applyNumberFormat="1" applyFill="1" applyAlignment="1">
      <alignment/>
    </xf>
    <xf numFmtId="179" fontId="2" fillId="0" borderId="10" xfId="0" applyNumberFormat="1" applyFont="1" applyFill="1" applyBorder="1" applyAlignment="1">
      <alignment/>
    </xf>
    <xf numFmtId="179" fontId="0" fillId="0" borderId="10" xfId="0" applyNumberFormat="1" applyFill="1" applyBorder="1" applyAlignment="1">
      <alignment/>
    </xf>
    <xf numFmtId="179" fontId="0" fillId="0" borderId="10" xfId="0" applyNumberFormat="1" applyFont="1" applyFill="1" applyBorder="1" applyAlignment="1">
      <alignment/>
    </xf>
    <xf numFmtId="179" fontId="2" fillId="0" borderId="10" xfId="0" applyNumberFormat="1" applyFont="1" applyFill="1" applyBorder="1" applyAlignment="1">
      <alignment/>
    </xf>
    <xf numFmtId="179" fontId="4" fillId="0" borderId="10" xfId="0" applyNumberFormat="1" applyFont="1" applyFill="1" applyBorder="1" applyAlignment="1">
      <alignment/>
    </xf>
    <xf numFmtId="179" fontId="0" fillId="0" borderId="1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 wrapText="1"/>
    </xf>
    <xf numFmtId="0" fontId="2" fillId="0" borderId="11" xfId="0" applyFont="1" applyBorder="1" applyAlignment="1">
      <alignment/>
    </xf>
    <xf numFmtId="173" fontId="2" fillId="0" borderId="12" xfId="0" applyNumberFormat="1" applyFont="1" applyBorder="1" applyAlignment="1">
      <alignment/>
    </xf>
    <xf numFmtId="0" fontId="0" fillId="0" borderId="11" xfId="0" applyBorder="1" applyAlignment="1">
      <alignment/>
    </xf>
    <xf numFmtId="173" fontId="0" fillId="0" borderId="12" xfId="0" applyNumberFormat="1" applyBorder="1" applyAlignment="1">
      <alignment/>
    </xf>
    <xf numFmtId="0" fontId="0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Fill="1" applyBorder="1" applyAlignment="1">
      <alignment/>
    </xf>
    <xf numFmtId="173" fontId="0" fillId="0" borderId="12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wrapText="1"/>
    </xf>
    <xf numFmtId="179" fontId="2" fillId="0" borderId="14" xfId="0" applyNumberFormat="1" applyFont="1" applyFill="1" applyBorder="1" applyAlignment="1">
      <alignment/>
    </xf>
    <xf numFmtId="173" fontId="2" fillId="0" borderId="15" xfId="0" applyNumberFormat="1" applyFont="1" applyBorder="1" applyAlignment="1">
      <alignment/>
    </xf>
    <xf numFmtId="179" fontId="1" fillId="0" borderId="16" xfId="0" applyNumberFormat="1" applyFont="1" applyFill="1" applyBorder="1" applyAlignment="1">
      <alignment/>
    </xf>
    <xf numFmtId="173" fontId="1" fillId="0" borderId="17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0" fontId="10" fillId="0" borderId="11" xfId="0" applyFont="1" applyBorder="1" applyAlignment="1">
      <alignment/>
    </xf>
    <xf numFmtId="0" fontId="10" fillId="0" borderId="10" xfId="0" applyFont="1" applyBorder="1" applyAlignment="1">
      <alignment horizontal="justify" vertical="top" wrapText="1"/>
    </xf>
    <xf numFmtId="0" fontId="10" fillId="0" borderId="10" xfId="0" applyFont="1" applyBorder="1" applyAlignment="1">
      <alignment horizontal="left" vertical="justify" wrapText="1"/>
    </xf>
    <xf numFmtId="0" fontId="7" fillId="0" borderId="18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NumberFormat="1" applyFont="1" applyBorder="1" applyAlignment="1">
      <alignment vertical="justify" wrapText="1"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1" fillId="0" borderId="19" xfId="0" applyFont="1" applyBorder="1" applyAlignment="1">
      <alignment horizontal="center" wrapText="1"/>
    </xf>
    <xf numFmtId="0" fontId="0" fillId="0" borderId="19" xfId="0" applyBorder="1" applyAlignment="1">
      <alignment/>
    </xf>
    <xf numFmtId="0" fontId="9" fillId="0" borderId="20" xfId="0" applyFont="1" applyBorder="1" applyAlignment="1">
      <alignment horizontal="center" wrapText="1"/>
    </xf>
    <xf numFmtId="0" fontId="9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0" fillId="0" borderId="0" xfId="0" applyAlignment="1">
      <alignment horizontal="left" wrapText="1"/>
    </xf>
    <xf numFmtId="0" fontId="8" fillId="0" borderId="24" xfId="0" applyFont="1" applyBorder="1" applyAlignment="1">
      <alignment horizontal="center" wrapText="1"/>
    </xf>
    <xf numFmtId="0" fontId="8" fillId="0" borderId="25" xfId="0" applyFont="1" applyBorder="1" applyAlignment="1">
      <alignment horizontal="center" wrapText="1"/>
    </xf>
    <xf numFmtId="0" fontId="8" fillId="0" borderId="26" xfId="0" applyFont="1" applyBorder="1" applyAlignment="1">
      <alignment horizontal="center" wrapText="1"/>
    </xf>
    <xf numFmtId="0" fontId="8" fillId="0" borderId="27" xfId="0" applyFont="1" applyBorder="1" applyAlignment="1">
      <alignment horizontal="center" wrapText="1"/>
    </xf>
    <xf numFmtId="173" fontId="9" fillId="0" borderId="26" xfId="0" applyNumberFormat="1" applyFont="1" applyBorder="1" applyAlignment="1">
      <alignment horizontal="center" wrapText="1"/>
    </xf>
    <xf numFmtId="173" fontId="9" fillId="0" borderId="27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tabSelected="1" zoomScalePageLayoutView="0" workbookViewId="0" topLeftCell="A1">
      <selection activeCell="C26" sqref="C26"/>
    </sheetView>
  </sheetViews>
  <sheetFormatPr defaultColWidth="9.00390625" defaultRowHeight="12.75"/>
  <cols>
    <col min="1" max="1" width="22.375" style="0" customWidth="1"/>
    <col min="2" max="2" width="62.25390625" style="0" customWidth="1"/>
    <col min="3" max="3" width="12.875" style="8" customWidth="1"/>
    <col min="4" max="4" width="11.375" style="0" customWidth="1"/>
  </cols>
  <sheetData>
    <row r="1" ht="12.75">
      <c r="B1" s="2"/>
    </row>
    <row r="2" spans="3:4" ht="26.25" customHeight="1">
      <c r="C2" s="46" t="s">
        <v>25</v>
      </c>
      <c r="D2" s="46"/>
    </row>
    <row r="3" spans="3:4" ht="26.25" customHeight="1">
      <c r="C3" s="16"/>
      <c r="D3" s="16"/>
    </row>
    <row r="4" spans="1:4" ht="45.75" customHeight="1">
      <c r="A4" s="53" t="s">
        <v>41</v>
      </c>
      <c r="B4" s="54"/>
      <c r="C4" s="54"/>
      <c r="D4" s="54"/>
    </row>
    <row r="5" spans="1:4" ht="17.25" customHeight="1" thickBot="1">
      <c r="A5" s="40"/>
      <c r="B5" s="41"/>
      <c r="C5" s="41"/>
      <c r="D5" s="41"/>
    </row>
    <row r="6" spans="1:4" ht="13.5" customHeight="1">
      <c r="A6" s="47" t="s">
        <v>0</v>
      </c>
      <c r="B6" s="49" t="s">
        <v>23</v>
      </c>
      <c r="C6" s="51" t="s">
        <v>42</v>
      </c>
      <c r="D6" s="42" t="s">
        <v>24</v>
      </c>
    </row>
    <row r="7" spans="1:4" ht="24" customHeight="1" thickBot="1">
      <c r="A7" s="48"/>
      <c r="B7" s="50"/>
      <c r="C7" s="52"/>
      <c r="D7" s="43"/>
    </row>
    <row r="8" spans="1:4" ht="15.75" customHeight="1">
      <c r="A8" s="25" t="s">
        <v>11</v>
      </c>
      <c r="B8" s="26" t="s">
        <v>1</v>
      </c>
      <c r="C8" s="27">
        <f>SUM(C9:C9)</f>
        <v>979.6</v>
      </c>
      <c r="D8" s="28">
        <f aca="true" t="shared" si="0" ref="D8:D26">C8/$C$26*100</f>
        <v>30.503830105250046</v>
      </c>
    </row>
    <row r="9" spans="1:4" ht="16.5" customHeight="1">
      <c r="A9" s="19" t="s">
        <v>12</v>
      </c>
      <c r="B9" s="1" t="s">
        <v>2</v>
      </c>
      <c r="C9" s="10">
        <v>979.6</v>
      </c>
      <c r="D9" s="20">
        <f t="shared" si="0"/>
        <v>30.503830105250046</v>
      </c>
    </row>
    <row r="10" spans="1:4" ht="24.75" customHeight="1">
      <c r="A10" s="35" t="s">
        <v>29</v>
      </c>
      <c r="B10" s="31" t="s">
        <v>30</v>
      </c>
      <c r="C10" s="12">
        <f>C11</f>
        <v>438.1</v>
      </c>
      <c r="D10" s="18">
        <f t="shared" si="0"/>
        <v>13.642025284922463</v>
      </c>
    </row>
    <row r="11" spans="1:4" ht="27" customHeight="1">
      <c r="A11" s="19" t="s">
        <v>31</v>
      </c>
      <c r="B11" s="1" t="s">
        <v>32</v>
      </c>
      <c r="C11" s="10">
        <v>438.1</v>
      </c>
      <c r="D11" s="20">
        <f t="shared" si="0"/>
        <v>13.642025284922463</v>
      </c>
    </row>
    <row r="12" spans="1:4" ht="13.5" customHeight="1" hidden="1">
      <c r="A12" s="17" t="s">
        <v>13</v>
      </c>
      <c r="B12" s="3" t="s">
        <v>3</v>
      </c>
      <c r="C12" s="9">
        <f>SUM(C13:C13)</f>
        <v>0</v>
      </c>
      <c r="D12" s="18">
        <f t="shared" si="0"/>
        <v>0</v>
      </c>
    </row>
    <row r="13" spans="1:4" ht="16.5" customHeight="1" hidden="1">
      <c r="A13" s="19" t="s">
        <v>14</v>
      </c>
      <c r="B13" s="1" t="s">
        <v>4</v>
      </c>
      <c r="C13" s="10">
        <v>0</v>
      </c>
      <c r="D13" s="20">
        <f t="shared" si="0"/>
        <v>0</v>
      </c>
    </row>
    <row r="14" spans="1:4" ht="15" customHeight="1">
      <c r="A14" s="17" t="s">
        <v>15</v>
      </c>
      <c r="B14" s="3" t="s">
        <v>5</v>
      </c>
      <c r="C14" s="9">
        <f>SUM(C15:C16)</f>
        <v>1389.1000000000001</v>
      </c>
      <c r="D14" s="18">
        <f t="shared" si="0"/>
        <v>43.25527807186897</v>
      </c>
    </row>
    <row r="15" spans="1:4" ht="15.75" customHeight="1">
      <c r="A15" s="21" t="s">
        <v>16</v>
      </c>
      <c r="B15" s="4" t="s">
        <v>6</v>
      </c>
      <c r="C15" s="11">
        <v>204.9</v>
      </c>
      <c r="D15" s="20">
        <f t="shared" si="0"/>
        <v>6.380394843370493</v>
      </c>
    </row>
    <row r="16" spans="1:5" ht="17.25" customHeight="1">
      <c r="A16" s="19" t="s">
        <v>17</v>
      </c>
      <c r="B16" s="1" t="s">
        <v>7</v>
      </c>
      <c r="C16" s="10">
        <v>1184.2</v>
      </c>
      <c r="D16" s="20">
        <f t="shared" si="0"/>
        <v>36.874883228498476</v>
      </c>
      <c r="E16" s="5"/>
    </row>
    <row r="17" spans="1:4" ht="15.75" customHeight="1">
      <c r="A17" s="17" t="s">
        <v>18</v>
      </c>
      <c r="B17" s="3" t="s">
        <v>22</v>
      </c>
      <c r="C17" s="9">
        <f>C18</f>
        <v>2.5</v>
      </c>
      <c r="D17" s="18">
        <f t="shared" si="0"/>
        <v>0.07784766768387619</v>
      </c>
    </row>
    <row r="18" spans="1:4" ht="42.75" customHeight="1">
      <c r="A18" s="32" t="s">
        <v>33</v>
      </c>
      <c r="B18" s="33" t="s">
        <v>34</v>
      </c>
      <c r="C18" s="14">
        <v>2.5</v>
      </c>
      <c r="D18" s="20">
        <f t="shared" si="0"/>
        <v>0.07784766768387619</v>
      </c>
    </row>
    <row r="19" spans="1:4" ht="26.25" customHeight="1">
      <c r="A19" s="17" t="s">
        <v>19</v>
      </c>
      <c r="B19" s="3" t="s">
        <v>8</v>
      </c>
      <c r="C19" s="12">
        <f>C20+C23</f>
        <v>382.1</v>
      </c>
      <c r="D19" s="18">
        <f t="shared" si="0"/>
        <v>11.898237528803637</v>
      </c>
    </row>
    <row r="20" spans="1:4" ht="77.25" customHeight="1">
      <c r="A20" s="22" t="s">
        <v>20</v>
      </c>
      <c r="B20" s="7" t="s">
        <v>26</v>
      </c>
      <c r="C20" s="13">
        <f>C21</f>
        <v>249.8</v>
      </c>
      <c r="D20" s="18">
        <f t="shared" si="0"/>
        <v>7.778538954972909</v>
      </c>
    </row>
    <row r="21" spans="1:4" ht="42.75" customHeight="1">
      <c r="A21" s="36" t="s">
        <v>37</v>
      </c>
      <c r="B21" s="37" t="s">
        <v>38</v>
      </c>
      <c r="C21" s="14">
        <v>249.8</v>
      </c>
      <c r="D21" s="20">
        <f t="shared" si="0"/>
        <v>7.778538954972909</v>
      </c>
    </row>
    <row r="22" spans="1:4" ht="51" customHeight="1">
      <c r="A22" s="38" t="s">
        <v>39</v>
      </c>
      <c r="B22" s="39" t="s">
        <v>40</v>
      </c>
      <c r="C22" s="12">
        <f>C23</f>
        <v>132.3</v>
      </c>
      <c r="D22" s="18">
        <f t="shared" si="0"/>
        <v>4.119698573830728</v>
      </c>
    </row>
    <row r="23" spans="1:4" ht="63.75" customHeight="1">
      <c r="A23" s="32" t="s">
        <v>35</v>
      </c>
      <c r="B23" s="34" t="s">
        <v>36</v>
      </c>
      <c r="C23" s="14">
        <v>132.3</v>
      </c>
      <c r="D23" s="20">
        <f t="shared" si="0"/>
        <v>4.119698573830728</v>
      </c>
    </row>
    <row r="24" spans="1:4" ht="17.25" customHeight="1">
      <c r="A24" s="23" t="s">
        <v>21</v>
      </c>
      <c r="B24" s="6" t="s">
        <v>9</v>
      </c>
      <c r="C24" s="12">
        <f>SUM(C25)</f>
        <v>20</v>
      </c>
      <c r="D24" s="18">
        <f t="shared" si="0"/>
        <v>0.6227813414710095</v>
      </c>
    </row>
    <row r="25" spans="1:4" ht="49.5" customHeight="1" thickBot="1">
      <c r="A25" s="19" t="s">
        <v>27</v>
      </c>
      <c r="B25" s="1" t="s">
        <v>28</v>
      </c>
      <c r="C25" s="14">
        <v>20</v>
      </c>
      <c r="D25" s="24">
        <f t="shared" si="0"/>
        <v>0.6227813414710095</v>
      </c>
    </row>
    <row r="26" spans="1:4" s="15" customFormat="1" ht="15.75" thickBot="1">
      <c r="A26" s="44" t="s">
        <v>10</v>
      </c>
      <c r="B26" s="45"/>
      <c r="C26" s="29">
        <f>C19+C17+C14+C12+C8+C24+C10</f>
        <v>3211.4</v>
      </c>
      <c r="D26" s="30">
        <f t="shared" si="0"/>
        <v>100</v>
      </c>
    </row>
  </sheetData>
  <sheetProtection/>
  <mergeCells count="7">
    <mergeCell ref="D6:D7"/>
    <mergeCell ref="A26:B26"/>
    <mergeCell ref="C2:D2"/>
    <mergeCell ref="A6:A7"/>
    <mergeCell ref="B6:B7"/>
    <mergeCell ref="C6:C7"/>
    <mergeCell ref="A4:D4"/>
  </mergeCells>
  <printOptions/>
  <pageMargins left="0.7874015748031497" right="0.3937007874015748" top="0.3937007874015748" bottom="0.3937007874015748" header="0.5118110236220472" footer="0.5118110236220472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Дубовицкая Виктория Е.</cp:lastModifiedBy>
  <cp:lastPrinted>2019-10-24T13:05:58Z</cp:lastPrinted>
  <dcterms:created xsi:type="dcterms:W3CDTF">2005-12-20T08:48:21Z</dcterms:created>
  <dcterms:modified xsi:type="dcterms:W3CDTF">2020-11-03T14:05:12Z</dcterms:modified>
  <cp:category/>
  <cp:version/>
  <cp:contentType/>
  <cp:contentStatus/>
</cp:coreProperties>
</file>