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995" windowHeight="10650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<sst xmlns="http://schemas.openxmlformats.org/spreadsheetml/2006/main" count="42" uniqueCount="42">
  <si>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Наименование КВД</t>
  </si>
  <si>
    <t>Налог на имущество физических лиц</t>
  </si>
  <si>
    <t>Земельный налог</t>
  </si>
  <si>
    <t>Административные платежи</t>
  </si>
  <si>
    <t>Всего доходов:</t>
  </si>
  <si>
    <t>Налог на доходы физических лиц с доходов</t>
  </si>
  <si>
    <t>Субвенции</t>
  </si>
  <si>
    <t>Невыясненные поступления</t>
  </si>
  <si>
    <t>Дотации</t>
  </si>
  <si>
    <t>Субсидии</t>
  </si>
  <si>
    <t xml:space="preserve">  % исполнения</t>
  </si>
  <si>
    <t>Госпошлина</t>
  </si>
  <si>
    <t xml:space="preserve">Ед.изм.: </t>
  </si>
  <si>
    <t>Доходы от продажи земельных участков</t>
  </si>
  <si>
    <t>Иные межбюджетные трансферты</t>
  </si>
  <si>
    <t>Прочие неналоговые доходы</t>
  </si>
  <si>
    <t>Арендная плата за земли</t>
  </si>
  <si>
    <t>Доходы от реализации имущества</t>
  </si>
  <si>
    <t>налоговые и неналоговые</t>
  </si>
  <si>
    <t>общая</t>
  </si>
  <si>
    <t>Прочие поступления от использования имущества</t>
  </si>
  <si>
    <t>Итого  налоговых и неналоговых доходов:</t>
  </si>
  <si>
    <t>тыс.руб.</t>
  </si>
  <si>
    <t>Приложение 1</t>
  </si>
  <si>
    <t>Итого безвозмездных поступлений:</t>
  </si>
  <si>
    <t>Аренда имущества</t>
  </si>
  <si>
    <t>Прочие доходы от оказания платных услуг (работ) и компенсации затрат государства</t>
  </si>
  <si>
    <t>Доходы от уплаты акцизов на нефтепродукты</t>
  </si>
  <si>
    <t>Итого безвозмездных поступлений от других бюджетов бюджетной системы:</t>
  </si>
  <si>
    <t>Прочие безвозмездные поступления</t>
  </si>
  <si>
    <t>Штрафы, санкции, возмещение ущерба</t>
  </si>
  <si>
    <t>Факт 2019 г.</t>
  </si>
  <si>
    <t>Факт 1 кв.   2019 г.</t>
  </si>
  <si>
    <t>Исполнение доходной части бюджета муниципального образования Гостицкое сельское поселение Сланцевского муниципального района Ленинградской области на 01.04.2020 г.</t>
  </si>
  <si>
    <t>Доходы от возврата остатков межбюджетных трансфертов</t>
  </si>
  <si>
    <t>План 2020 г.</t>
  </si>
  <si>
    <t>План 1 кв.    2020 г.</t>
  </si>
  <si>
    <t>Факт 1 кв.   2020 г.</t>
  </si>
  <si>
    <t>к плану 2020 г.</t>
  </si>
  <si>
    <t>к плану       1 кв.    2020 г.</t>
  </si>
  <si>
    <t>к факту      1 кв.    2019 г.</t>
  </si>
  <si>
    <t>структура факт 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</si>
</sst>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.5"/>
      <name val="MS Sans Serif"/>
      <family val="2"/>
    </font>
    <font>
      <b/>
      <sz val="14"/>
      <name val="Arial Narrow"/>
      <family val="2"/>
    </font>
    <font>
      <sz val="14"/>
      <name val="Arial Cyr"/>
      <family val="0"/>
    </font>
    <font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b/>
      <sz val="8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9.5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49" fontId="61" fillId="0" borderId="0" xfId="0" applyNumberFormat="1" applyFont="1" applyBorder="1" applyAlignment="1">
      <alignment horizontal="left" vertical="center"/>
    </xf>
    <xf numFmtId="4" fontId="61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4" fontId="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172" fontId="12" fillId="0" borderId="0" xfId="0" applyNumberFormat="1" applyFont="1" applyAlignment="1">
      <alignment/>
    </xf>
    <xf numFmtId="172" fontId="13" fillId="0" borderId="10" xfId="0" applyNumberFormat="1" applyFont="1" applyBorder="1" applyAlignment="1">
      <alignment/>
    </xf>
    <xf numFmtId="172" fontId="13" fillId="0" borderId="11" xfId="0" applyNumberFormat="1" applyFont="1" applyBorder="1" applyAlignment="1">
      <alignment/>
    </xf>
    <xf numFmtId="0" fontId="14" fillId="0" borderId="10" xfId="0" applyFont="1" applyBorder="1" applyAlignment="1">
      <alignment/>
    </xf>
    <xf numFmtId="49" fontId="1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173" fontId="17" fillId="0" borderId="15" xfId="0" applyNumberFormat="1" applyFont="1" applyBorder="1" applyAlignment="1">
      <alignment horizontal="left" vertical="center"/>
    </xf>
    <xf numFmtId="178" fontId="12" fillId="0" borderId="13" xfId="0" applyNumberFormat="1" applyFont="1" applyFill="1" applyBorder="1" applyAlignment="1">
      <alignment horizontal="right" vertical="center" wrapText="1"/>
    </xf>
    <xf numFmtId="178" fontId="17" fillId="0" borderId="13" xfId="0" applyNumberFormat="1" applyFont="1" applyFill="1" applyBorder="1" applyAlignment="1">
      <alignment horizontal="right" vertical="center" wrapText="1"/>
    </xf>
    <xf numFmtId="178" fontId="18" fillId="0" borderId="13" xfId="0" applyNumberFormat="1" applyFont="1" applyFill="1" applyBorder="1" applyAlignment="1">
      <alignment horizontal="right" vertical="center" wrapText="1"/>
    </xf>
    <xf numFmtId="178" fontId="18" fillId="0" borderId="16" xfId="0" applyNumberFormat="1" applyFont="1" applyFill="1" applyBorder="1" applyAlignment="1">
      <alignment horizontal="right" vertical="center" wrapText="1"/>
    </xf>
    <xf numFmtId="49" fontId="17" fillId="0" borderId="15" xfId="0" applyNumberFormat="1" applyFont="1" applyBorder="1" applyAlignment="1">
      <alignment horizontal="left" vertical="center"/>
    </xf>
    <xf numFmtId="49" fontId="17" fillId="0" borderId="15" xfId="0" applyNumberFormat="1" applyFont="1" applyBorder="1" applyAlignment="1">
      <alignment horizontal="left" vertical="center" wrapText="1"/>
    </xf>
    <xf numFmtId="49" fontId="17" fillId="0" borderId="17" xfId="0" applyNumberFormat="1" applyFont="1" applyBorder="1" applyAlignment="1">
      <alignment horizontal="left" vertical="center"/>
    </xf>
    <xf numFmtId="178" fontId="12" fillId="0" borderId="18" xfId="0" applyNumberFormat="1" applyFont="1" applyFill="1" applyBorder="1" applyAlignment="1">
      <alignment horizontal="right" vertical="center" wrapText="1"/>
    </xf>
    <xf numFmtId="178" fontId="17" fillId="0" borderId="18" xfId="0" applyNumberFormat="1" applyFont="1" applyFill="1" applyBorder="1" applyAlignment="1">
      <alignment horizontal="right" vertical="center" wrapText="1"/>
    </xf>
    <xf numFmtId="178" fontId="18" fillId="0" borderId="18" xfId="0" applyNumberFormat="1" applyFont="1" applyFill="1" applyBorder="1" applyAlignment="1">
      <alignment horizontal="right" vertical="center" wrapText="1"/>
    </xf>
    <xf numFmtId="49" fontId="17" fillId="0" borderId="19" xfId="0" applyNumberFormat="1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left" vertical="center"/>
    </xf>
    <xf numFmtId="178" fontId="13" fillId="0" borderId="20" xfId="0" applyNumberFormat="1" applyFont="1" applyFill="1" applyBorder="1" applyAlignment="1">
      <alignment horizontal="right" vertical="center" wrapText="1"/>
    </xf>
    <xf numFmtId="178" fontId="19" fillId="0" borderId="20" xfId="0" applyNumberFormat="1" applyFont="1" applyFill="1" applyBorder="1" applyAlignment="1">
      <alignment horizontal="right" vertical="center" wrapText="1"/>
    </xf>
    <xf numFmtId="178" fontId="20" fillId="0" borderId="20" xfId="0" applyNumberFormat="1" applyFont="1" applyFill="1" applyBorder="1" applyAlignment="1">
      <alignment horizontal="right" vertical="center" wrapText="1"/>
    </xf>
    <xf numFmtId="178" fontId="20" fillId="0" borderId="21" xfId="0" applyNumberFormat="1" applyFont="1" applyFill="1" applyBorder="1" applyAlignment="1">
      <alignment horizontal="right" vertical="center" wrapText="1"/>
    </xf>
    <xf numFmtId="49" fontId="17" fillId="0" borderId="22" xfId="0" applyNumberFormat="1" applyFont="1" applyBorder="1" applyAlignment="1">
      <alignment horizontal="left" vertical="center"/>
    </xf>
    <xf numFmtId="178" fontId="12" fillId="0" borderId="23" xfId="0" applyNumberFormat="1" applyFont="1" applyFill="1" applyBorder="1" applyAlignment="1">
      <alignment horizontal="right" vertical="center" wrapText="1"/>
    </xf>
    <xf numFmtId="178" fontId="17" fillId="0" borderId="23" xfId="0" applyNumberFormat="1" applyFont="1" applyFill="1" applyBorder="1" applyAlignment="1">
      <alignment horizontal="right" vertical="center" wrapText="1"/>
    </xf>
    <xf numFmtId="178" fontId="18" fillId="0" borderId="24" xfId="0" applyNumberFormat="1" applyFont="1" applyFill="1" applyBorder="1" applyAlignment="1">
      <alignment horizontal="right" vertical="center" wrapText="1"/>
    </xf>
    <xf numFmtId="178" fontId="18" fillId="0" borderId="25" xfId="0" applyNumberFormat="1" applyFont="1" applyFill="1" applyBorder="1" applyAlignment="1">
      <alignment horizontal="right" vertical="center" wrapText="1"/>
    </xf>
    <xf numFmtId="178" fontId="18" fillId="0" borderId="26" xfId="0" applyNumberFormat="1" applyFont="1" applyFill="1" applyBorder="1" applyAlignment="1">
      <alignment horizontal="right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49" fontId="17" fillId="0" borderId="27" xfId="0" applyNumberFormat="1" applyFont="1" applyBorder="1" applyAlignment="1">
      <alignment horizontal="left" vertical="center"/>
    </xf>
    <xf numFmtId="178" fontId="12" fillId="0" borderId="28" xfId="0" applyNumberFormat="1" applyFont="1" applyFill="1" applyBorder="1" applyAlignment="1">
      <alignment horizontal="right" vertical="center" wrapText="1"/>
    </xf>
    <xf numFmtId="178" fontId="17" fillId="0" borderId="28" xfId="0" applyNumberFormat="1" applyFont="1" applyFill="1" applyBorder="1" applyAlignment="1">
      <alignment horizontal="right" vertical="center" wrapText="1"/>
    </xf>
    <xf numFmtId="178" fontId="18" fillId="0" borderId="28" xfId="0" applyNumberFormat="1" applyFont="1" applyFill="1" applyBorder="1" applyAlignment="1">
      <alignment horizontal="right" vertical="center" wrapText="1"/>
    </xf>
    <xf numFmtId="178" fontId="18" fillId="0" borderId="29" xfId="0" applyNumberFormat="1" applyFont="1" applyFill="1" applyBorder="1" applyAlignment="1">
      <alignment horizontal="right" vertical="center" wrapText="1"/>
    </xf>
    <xf numFmtId="49" fontId="17" fillId="0" borderId="30" xfId="0" applyNumberFormat="1" applyFont="1" applyBorder="1" applyAlignment="1">
      <alignment horizontal="left" vertical="center"/>
    </xf>
    <xf numFmtId="178" fontId="12" fillId="0" borderId="31" xfId="0" applyNumberFormat="1" applyFont="1" applyFill="1" applyBorder="1" applyAlignment="1">
      <alignment horizontal="right" vertical="center" wrapText="1"/>
    </xf>
    <xf numFmtId="178" fontId="17" fillId="0" borderId="31" xfId="0" applyNumberFormat="1" applyFont="1" applyFill="1" applyBorder="1" applyAlignment="1">
      <alignment horizontal="right" vertical="center" wrapText="1"/>
    </xf>
    <xf numFmtId="178" fontId="18" fillId="0" borderId="31" xfId="0" applyNumberFormat="1" applyFont="1" applyFill="1" applyBorder="1" applyAlignment="1">
      <alignment horizontal="right" vertical="center" wrapText="1"/>
    </xf>
    <xf numFmtId="178" fontId="18" fillId="0" borderId="32" xfId="0" applyNumberFormat="1" applyFont="1" applyFill="1" applyBorder="1" applyAlignment="1">
      <alignment horizontal="right" vertical="center" wrapText="1"/>
    </xf>
    <xf numFmtId="178" fontId="21" fillId="33" borderId="2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4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selection activeCell="K27" sqref="K27"/>
    </sheetView>
  </sheetViews>
  <sheetFormatPr defaultColWidth="9.00390625" defaultRowHeight="12.75"/>
  <cols>
    <col min="1" max="1" width="42.625" style="2" customWidth="1"/>
    <col min="2" max="2" width="12.75390625" style="2" customWidth="1"/>
    <col min="3" max="3" width="11.875" style="2" customWidth="1"/>
    <col min="4" max="4" width="12.25390625" style="2" customWidth="1"/>
    <col min="5" max="5" width="11.75390625" style="2" customWidth="1"/>
    <col min="6" max="6" width="11.00390625" style="2" customWidth="1"/>
    <col min="7" max="7" width="9.00390625" style="2" customWidth="1"/>
    <col min="8" max="8" width="9.375" style="2" customWidth="1"/>
    <col min="9" max="9" width="8.375" style="2" customWidth="1"/>
    <col min="10" max="10" width="11.375" style="2" customWidth="1"/>
    <col min="11" max="16384" width="9.125" style="2" customWidth="1"/>
  </cols>
  <sheetData>
    <row r="1" spans="9:11" ht="12.75">
      <c r="I1" s="58" t="s">
        <v>23</v>
      </c>
      <c r="J1" s="59"/>
      <c r="K1" s="59"/>
    </row>
    <row r="2" spans="1:11" s="1" customFormat="1" ht="36" customHeight="1">
      <c r="A2" s="70" t="s">
        <v>33</v>
      </c>
      <c r="B2" s="70"/>
      <c r="C2" s="70"/>
      <c r="D2" s="70"/>
      <c r="E2" s="70"/>
      <c r="F2" s="70"/>
      <c r="G2" s="70"/>
      <c r="H2" s="70"/>
      <c r="I2" s="70"/>
      <c r="K2" s="5"/>
    </row>
    <row r="3" spans="1:11" ht="15.75">
      <c r="A3" s="18"/>
      <c r="B3" s="6"/>
      <c r="C3" s="6"/>
      <c r="D3" s="6"/>
      <c r="E3" s="6"/>
      <c r="F3" s="6"/>
      <c r="G3" s="6"/>
      <c r="H3" s="6"/>
      <c r="I3" s="6"/>
      <c r="J3" s="7"/>
      <c r="K3" s="8"/>
    </row>
    <row r="4" spans="1:11" ht="15" customHeight="1" thickBot="1">
      <c r="A4" s="19"/>
      <c r="B4" s="8"/>
      <c r="C4" s="8"/>
      <c r="D4" s="9"/>
      <c r="E4" s="9"/>
      <c r="F4" s="9"/>
      <c r="G4" s="9"/>
      <c r="H4" s="9" t="s">
        <v>12</v>
      </c>
      <c r="I4" s="10" t="s">
        <v>22</v>
      </c>
      <c r="J4" s="11"/>
      <c r="K4" s="8"/>
    </row>
    <row r="5" spans="1:11" ht="21" customHeight="1">
      <c r="A5" s="60" t="s">
        <v>0</v>
      </c>
      <c r="B5" s="62" t="s">
        <v>31</v>
      </c>
      <c r="C5" s="62" t="s">
        <v>32</v>
      </c>
      <c r="D5" s="62" t="s">
        <v>35</v>
      </c>
      <c r="E5" s="62" t="s">
        <v>36</v>
      </c>
      <c r="F5" s="62" t="s">
        <v>37</v>
      </c>
      <c r="G5" s="67" t="s">
        <v>10</v>
      </c>
      <c r="H5" s="68"/>
      <c r="I5" s="69"/>
      <c r="J5" s="65" t="s">
        <v>41</v>
      </c>
      <c r="K5" s="66"/>
    </row>
    <row r="6" spans="1:11" ht="33.75" customHeight="1">
      <c r="A6" s="61"/>
      <c r="B6" s="63"/>
      <c r="C6" s="64"/>
      <c r="D6" s="64"/>
      <c r="E6" s="64"/>
      <c r="F6" s="64"/>
      <c r="G6" s="20" t="s">
        <v>38</v>
      </c>
      <c r="H6" s="21" t="s">
        <v>39</v>
      </c>
      <c r="I6" s="22" t="s">
        <v>40</v>
      </c>
      <c r="J6" s="12" t="s">
        <v>18</v>
      </c>
      <c r="K6" s="13" t="s">
        <v>19</v>
      </c>
    </row>
    <row r="7" spans="1:11" ht="14.25" customHeight="1">
      <c r="A7" s="23" t="s">
        <v>5</v>
      </c>
      <c r="B7" s="24">
        <v>1064.8</v>
      </c>
      <c r="C7" s="25">
        <v>286.3</v>
      </c>
      <c r="D7" s="25">
        <v>1209.6</v>
      </c>
      <c r="E7" s="25">
        <v>252.8</v>
      </c>
      <c r="F7" s="25">
        <v>231.6</v>
      </c>
      <c r="G7" s="26">
        <f>F7/D7*100</f>
        <v>19.1468253968254</v>
      </c>
      <c r="H7" s="26">
        <f>F7/E7*100</f>
        <v>91.6139240506329</v>
      </c>
      <c r="I7" s="27">
        <f>F7/C7*100</f>
        <v>80.89416695773663</v>
      </c>
      <c r="J7" s="14">
        <f aca="true" t="shared" si="0" ref="J7:J22">F7/$F$22*100</f>
        <v>36.92013390722143</v>
      </c>
      <c r="K7" s="14">
        <f aca="true" t="shared" si="1" ref="K7:K27">F7/$F$31*100</f>
        <v>5.621086355031309</v>
      </c>
    </row>
    <row r="8" spans="1:11" ht="15.75" customHeight="1">
      <c r="A8" s="28" t="s">
        <v>27</v>
      </c>
      <c r="B8" s="24">
        <v>279.5</v>
      </c>
      <c r="C8" s="25">
        <v>67.6</v>
      </c>
      <c r="D8" s="25">
        <v>407.1</v>
      </c>
      <c r="E8" s="25">
        <v>101.8</v>
      </c>
      <c r="F8" s="25">
        <v>88.9</v>
      </c>
      <c r="G8" s="26">
        <f>F8/D8*100</f>
        <v>21.837386391549988</v>
      </c>
      <c r="H8" s="26">
        <f aca="true" t="shared" si="2" ref="H8:H31">F8/E8*100</f>
        <v>87.32809430255404</v>
      </c>
      <c r="I8" s="27">
        <f aca="true" t="shared" si="3" ref="I8:I31">F8/C8*100</f>
        <v>131.508875739645</v>
      </c>
      <c r="J8" s="14">
        <f t="shared" si="0"/>
        <v>14.171847600828952</v>
      </c>
      <c r="K8" s="14">
        <f t="shared" si="1"/>
        <v>2.157662249405369</v>
      </c>
    </row>
    <row r="9" spans="1:11" ht="15.75" customHeight="1">
      <c r="A9" s="28" t="s">
        <v>1</v>
      </c>
      <c r="B9" s="24">
        <v>186.1</v>
      </c>
      <c r="C9" s="25">
        <v>8.7</v>
      </c>
      <c r="D9" s="25">
        <v>157</v>
      </c>
      <c r="E9" s="25">
        <v>3</v>
      </c>
      <c r="F9" s="25">
        <v>-46.1</v>
      </c>
      <c r="G9" s="26">
        <f aca="true" t="shared" si="4" ref="G9:G31">F9/D9*100</f>
        <v>-29.363057324840764</v>
      </c>
      <c r="H9" s="26">
        <f t="shared" si="2"/>
        <v>-1536.6666666666667</v>
      </c>
      <c r="I9" s="27">
        <f t="shared" si="3"/>
        <v>-529.8850574712644</v>
      </c>
      <c r="J9" s="14">
        <f t="shared" si="0"/>
        <v>-7.348955842499602</v>
      </c>
      <c r="K9" s="14">
        <f t="shared" si="1"/>
        <v>-1.1188777243823116</v>
      </c>
    </row>
    <row r="10" spans="1:11" ht="17.25" customHeight="1">
      <c r="A10" s="28" t="s">
        <v>2</v>
      </c>
      <c r="B10" s="24">
        <v>1182.2</v>
      </c>
      <c r="C10" s="25">
        <v>456.3</v>
      </c>
      <c r="D10" s="25">
        <v>1220</v>
      </c>
      <c r="E10" s="25">
        <v>182</v>
      </c>
      <c r="F10" s="25">
        <v>231.1</v>
      </c>
      <c r="G10" s="26">
        <f t="shared" si="4"/>
        <v>18.942622950819672</v>
      </c>
      <c r="H10" s="26">
        <f t="shared" si="2"/>
        <v>126.97802197802197</v>
      </c>
      <c r="I10" s="27">
        <f t="shared" si="3"/>
        <v>50.64650449265834</v>
      </c>
      <c r="J10" s="14">
        <f t="shared" si="0"/>
        <v>36.84042722780169</v>
      </c>
      <c r="K10" s="14">
        <f t="shared" si="1"/>
        <v>5.6089510217950584</v>
      </c>
    </row>
    <row r="11" spans="1:11" ht="14.25" customHeight="1">
      <c r="A11" s="28" t="s">
        <v>11</v>
      </c>
      <c r="B11" s="24">
        <v>1.8</v>
      </c>
      <c r="C11" s="25">
        <v>0.7</v>
      </c>
      <c r="D11" s="25">
        <v>3.7</v>
      </c>
      <c r="E11" s="25">
        <v>0.7</v>
      </c>
      <c r="F11" s="25">
        <v>0.4</v>
      </c>
      <c r="G11" s="26">
        <f t="shared" si="4"/>
        <v>10.81081081081081</v>
      </c>
      <c r="H11" s="26">
        <f t="shared" si="2"/>
        <v>57.14285714285715</v>
      </c>
      <c r="I11" s="27">
        <f t="shared" si="3"/>
        <v>57.14285714285715</v>
      </c>
      <c r="J11" s="14">
        <f t="shared" si="0"/>
        <v>0.0637653435357883</v>
      </c>
      <c r="K11" s="14">
        <f t="shared" si="1"/>
        <v>0.009708266589000534</v>
      </c>
    </row>
    <row r="12" spans="1:11" ht="16.5" customHeight="1" hidden="1">
      <c r="A12" s="29" t="s">
        <v>16</v>
      </c>
      <c r="B12" s="24">
        <v>0</v>
      </c>
      <c r="C12" s="25">
        <v>0</v>
      </c>
      <c r="D12" s="25">
        <v>0</v>
      </c>
      <c r="E12" s="25">
        <v>0</v>
      </c>
      <c r="F12" s="25">
        <v>0</v>
      </c>
      <c r="G12" s="26" t="e">
        <f t="shared" si="4"/>
        <v>#DIV/0!</v>
      </c>
      <c r="H12" s="26" t="e">
        <f t="shared" si="2"/>
        <v>#DIV/0!</v>
      </c>
      <c r="I12" s="27" t="e">
        <f t="shared" si="3"/>
        <v>#DIV/0!</v>
      </c>
      <c r="J12" s="14">
        <f t="shared" si="0"/>
        <v>0</v>
      </c>
      <c r="K12" s="14">
        <f t="shared" si="1"/>
        <v>0</v>
      </c>
    </row>
    <row r="13" spans="1:11" ht="16.5" customHeight="1">
      <c r="A13" s="28" t="s">
        <v>25</v>
      </c>
      <c r="B13" s="24">
        <v>274.5</v>
      </c>
      <c r="C13" s="25">
        <v>59.5</v>
      </c>
      <c r="D13" s="25">
        <v>305</v>
      </c>
      <c r="E13" s="25">
        <v>76.2</v>
      </c>
      <c r="F13" s="25">
        <v>74.4</v>
      </c>
      <c r="G13" s="26">
        <f t="shared" si="4"/>
        <v>24.393442622950822</v>
      </c>
      <c r="H13" s="26">
        <f t="shared" si="2"/>
        <v>97.63779527559055</v>
      </c>
      <c r="I13" s="27">
        <f t="shared" si="3"/>
        <v>125.04201680672269</v>
      </c>
      <c r="J13" s="14">
        <f t="shared" si="0"/>
        <v>11.860353897656625</v>
      </c>
      <c r="K13" s="14">
        <f t="shared" si="1"/>
        <v>1.8057375855540996</v>
      </c>
    </row>
    <row r="14" spans="1:11" ht="16.5" customHeight="1">
      <c r="A14" s="28" t="s">
        <v>20</v>
      </c>
      <c r="B14" s="24">
        <v>138.1</v>
      </c>
      <c r="C14" s="25">
        <v>28.6</v>
      </c>
      <c r="D14" s="25">
        <v>132.3</v>
      </c>
      <c r="E14" s="25">
        <v>33</v>
      </c>
      <c r="F14" s="25">
        <v>17</v>
      </c>
      <c r="G14" s="26">
        <f t="shared" si="4"/>
        <v>12.849584278155707</v>
      </c>
      <c r="H14" s="26">
        <f t="shared" si="2"/>
        <v>51.515151515151516</v>
      </c>
      <c r="I14" s="27">
        <f t="shared" si="3"/>
        <v>59.44055944055944</v>
      </c>
      <c r="J14" s="14">
        <f t="shared" si="0"/>
        <v>2.710027100271003</v>
      </c>
      <c r="K14" s="14">
        <f t="shared" si="1"/>
        <v>0.4126013300325227</v>
      </c>
    </row>
    <row r="15" spans="1:11" ht="25.5" customHeight="1">
      <c r="A15" s="29" t="s">
        <v>26</v>
      </c>
      <c r="B15" s="24">
        <v>24.4</v>
      </c>
      <c r="C15" s="25">
        <v>0</v>
      </c>
      <c r="D15" s="25">
        <v>0</v>
      </c>
      <c r="E15" s="25">
        <v>0</v>
      </c>
      <c r="F15" s="25">
        <v>0</v>
      </c>
      <c r="G15" s="26" t="e">
        <f t="shared" si="4"/>
        <v>#DIV/0!</v>
      </c>
      <c r="H15" s="26" t="e">
        <f t="shared" si="2"/>
        <v>#DIV/0!</v>
      </c>
      <c r="I15" s="27" t="e">
        <f t="shared" si="3"/>
        <v>#DIV/0!</v>
      </c>
      <c r="J15" s="14">
        <f t="shared" si="0"/>
        <v>0</v>
      </c>
      <c r="K15" s="14">
        <f t="shared" si="1"/>
        <v>0</v>
      </c>
    </row>
    <row r="16" spans="1:11" ht="15" customHeight="1">
      <c r="A16" s="30" t="s">
        <v>17</v>
      </c>
      <c r="B16" s="31">
        <v>70</v>
      </c>
      <c r="C16" s="32">
        <v>0</v>
      </c>
      <c r="D16" s="32">
        <v>120</v>
      </c>
      <c r="E16" s="32">
        <v>30</v>
      </c>
      <c r="F16" s="32">
        <v>30</v>
      </c>
      <c r="G16" s="26">
        <f t="shared" si="4"/>
        <v>25</v>
      </c>
      <c r="H16" s="26">
        <f t="shared" si="2"/>
        <v>100</v>
      </c>
      <c r="I16" s="27" t="e">
        <f t="shared" si="3"/>
        <v>#DIV/0!</v>
      </c>
      <c r="J16" s="14">
        <f t="shared" si="0"/>
        <v>4.782400765184123</v>
      </c>
      <c r="K16" s="14">
        <f t="shared" si="1"/>
        <v>0.7281199941750401</v>
      </c>
    </row>
    <row r="17" spans="1:11" ht="15" customHeight="1" hidden="1">
      <c r="A17" s="30" t="s">
        <v>13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26" t="e">
        <f t="shared" si="4"/>
        <v>#DIV/0!</v>
      </c>
      <c r="H17" s="26" t="e">
        <f t="shared" si="2"/>
        <v>#DIV/0!</v>
      </c>
      <c r="I17" s="27" t="e">
        <f t="shared" si="3"/>
        <v>#DIV/0!</v>
      </c>
      <c r="J17" s="14">
        <f t="shared" si="0"/>
        <v>0</v>
      </c>
      <c r="K17" s="14">
        <f t="shared" si="1"/>
        <v>0</v>
      </c>
    </row>
    <row r="18" spans="1:11" ht="17.25" customHeight="1" hidden="1">
      <c r="A18" s="30" t="s">
        <v>3</v>
      </c>
      <c r="B18" s="31">
        <v>0</v>
      </c>
      <c r="C18" s="32">
        <v>0</v>
      </c>
      <c r="D18" s="32">
        <v>0</v>
      </c>
      <c r="E18" s="32">
        <v>0</v>
      </c>
      <c r="F18" s="32">
        <v>0</v>
      </c>
      <c r="G18" s="26" t="e">
        <f t="shared" si="4"/>
        <v>#DIV/0!</v>
      </c>
      <c r="H18" s="26" t="e">
        <f t="shared" si="2"/>
        <v>#DIV/0!</v>
      </c>
      <c r="I18" s="27" t="e">
        <f t="shared" si="3"/>
        <v>#DIV/0!</v>
      </c>
      <c r="J18" s="14">
        <f t="shared" si="0"/>
        <v>0</v>
      </c>
      <c r="K18" s="14">
        <f t="shared" si="1"/>
        <v>0</v>
      </c>
    </row>
    <row r="19" spans="1:11" ht="17.25" customHeight="1" hidden="1">
      <c r="A19" s="30" t="s">
        <v>30</v>
      </c>
      <c r="B19" s="31">
        <v>0</v>
      </c>
      <c r="C19" s="32">
        <v>0</v>
      </c>
      <c r="D19" s="32">
        <v>0</v>
      </c>
      <c r="E19" s="32">
        <v>0</v>
      </c>
      <c r="F19" s="32">
        <v>0</v>
      </c>
      <c r="G19" s="33" t="e">
        <f t="shared" si="4"/>
        <v>#DIV/0!</v>
      </c>
      <c r="H19" s="33" t="e">
        <f t="shared" si="2"/>
        <v>#DIV/0!</v>
      </c>
      <c r="I19" s="27" t="e">
        <f t="shared" si="3"/>
        <v>#DIV/0!</v>
      </c>
      <c r="J19" s="14">
        <f t="shared" si="0"/>
        <v>0</v>
      </c>
      <c r="K19" s="14">
        <f t="shared" si="1"/>
        <v>0</v>
      </c>
    </row>
    <row r="20" spans="1:11" ht="17.25" customHeight="1" hidden="1">
      <c r="A20" s="30" t="s">
        <v>7</v>
      </c>
      <c r="B20" s="31">
        <v>0</v>
      </c>
      <c r="C20" s="32">
        <v>0</v>
      </c>
      <c r="D20" s="32">
        <v>0</v>
      </c>
      <c r="E20" s="32">
        <v>0</v>
      </c>
      <c r="F20" s="32">
        <v>0</v>
      </c>
      <c r="G20" s="33" t="e">
        <f>F20/D20*100</f>
        <v>#DIV/0!</v>
      </c>
      <c r="H20" s="33" t="e">
        <f>F20/E20*100</f>
        <v>#DIV/0!</v>
      </c>
      <c r="I20" s="27" t="e">
        <f>F20/C20*100</f>
        <v>#DIV/0!</v>
      </c>
      <c r="J20" s="14">
        <f t="shared" si="0"/>
        <v>0</v>
      </c>
      <c r="K20" s="14">
        <f t="shared" si="1"/>
        <v>0</v>
      </c>
    </row>
    <row r="21" spans="1:11" ht="17.25" customHeight="1" thickBot="1">
      <c r="A21" s="34" t="s">
        <v>15</v>
      </c>
      <c r="B21" s="31">
        <v>148.1</v>
      </c>
      <c r="C21" s="32">
        <v>0</v>
      </c>
      <c r="D21" s="32">
        <v>0</v>
      </c>
      <c r="E21" s="32">
        <v>0</v>
      </c>
      <c r="F21" s="32">
        <v>0</v>
      </c>
      <c r="G21" s="33" t="e">
        <f t="shared" si="4"/>
        <v>#DIV/0!</v>
      </c>
      <c r="H21" s="33" t="e">
        <f t="shared" si="2"/>
        <v>#DIV/0!</v>
      </c>
      <c r="I21" s="27" t="e">
        <f t="shared" si="3"/>
        <v>#DIV/0!</v>
      </c>
      <c r="J21" s="14">
        <f t="shared" si="0"/>
        <v>0</v>
      </c>
      <c r="K21" s="14">
        <f t="shared" si="1"/>
        <v>0</v>
      </c>
    </row>
    <row r="22" spans="1:11" ht="17.25" customHeight="1" thickBot="1">
      <c r="A22" s="35" t="s">
        <v>21</v>
      </c>
      <c r="B22" s="36">
        <f>SUM(B7:B21)</f>
        <v>3369.5</v>
      </c>
      <c r="C22" s="37">
        <f>SUM(C7:C21)</f>
        <v>907.7</v>
      </c>
      <c r="D22" s="37">
        <f>SUM(D7:D21)</f>
        <v>3554.7</v>
      </c>
      <c r="E22" s="37">
        <f>SUM(E7:E21)</f>
        <v>679.5000000000001</v>
      </c>
      <c r="F22" s="37">
        <f>SUM(F7:F21)</f>
        <v>627.3</v>
      </c>
      <c r="G22" s="38">
        <f t="shared" si="4"/>
        <v>17.64705882352941</v>
      </c>
      <c r="H22" s="38">
        <f t="shared" si="2"/>
        <v>92.31788079470196</v>
      </c>
      <c r="I22" s="39">
        <f t="shared" si="3"/>
        <v>69.10873636664095</v>
      </c>
      <c r="J22" s="15">
        <f t="shared" si="0"/>
        <v>100</v>
      </c>
      <c r="K22" s="16">
        <f t="shared" si="1"/>
        <v>15.224989078200087</v>
      </c>
    </row>
    <row r="23" spans="1:11" ht="15" customHeight="1">
      <c r="A23" s="40" t="s">
        <v>8</v>
      </c>
      <c r="B23" s="41">
        <v>6073.1</v>
      </c>
      <c r="C23" s="42">
        <v>1821.9</v>
      </c>
      <c r="D23" s="42">
        <v>11520.9</v>
      </c>
      <c r="E23" s="42">
        <v>3280.8</v>
      </c>
      <c r="F23" s="42">
        <v>3280.8</v>
      </c>
      <c r="G23" s="43">
        <f t="shared" si="4"/>
        <v>28.476941905580293</v>
      </c>
      <c r="H23" s="43">
        <f t="shared" si="2"/>
        <v>100</v>
      </c>
      <c r="I23" s="44">
        <f t="shared" si="3"/>
        <v>180.07574510126793</v>
      </c>
      <c r="J23" s="8"/>
      <c r="K23" s="14">
        <f t="shared" si="1"/>
        <v>79.62720256298239</v>
      </c>
    </row>
    <row r="24" spans="1:11" ht="15" customHeight="1">
      <c r="A24" s="28" t="s">
        <v>9</v>
      </c>
      <c r="B24" s="24">
        <v>8345.9</v>
      </c>
      <c r="C24" s="25">
        <v>0</v>
      </c>
      <c r="D24" s="25">
        <v>3430.8</v>
      </c>
      <c r="E24" s="25">
        <v>0</v>
      </c>
      <c r="F24" s="25">
        <v>0</v>
      </c>
      <c r="G24" s="43">
        <f t="shared" si="4"/>
        <v>0</v>
      </c>
      <c r="H24" s="26" t="e">
        <f>F24/E24*100</f>
        <v>#DIV/0!</v>
      </c>
      <c r="I24" s="27" t="e">
        <f>F24/C24*100</f>
        <v>#DIV/0!</v>
      </c>
      <c r="J24" s="8"/>
      <c r="K24" s="14">
        <f t="shared" si="1"/>
        <v>0</v>
      </c>
    </row>
    <row r="25" spans="1:11" ht="13.5">
      <c r="A25" s="28" t="s">
        <v>6</v>
      </c>
      <c r="B25" s="24">
        <v>146.7</v>
      </c>
      <c r="C25" s="25">
        <v>39.3</v>
      </c>
      <c r="D25" s="25">
        <v>143.8</v>
      </c>
      <c r="E25" s="25">
        <v>38.6</v>
      </c>
      <c r="F25" s="25">
        <v>38.6</v>
      </c>
      <c r="G25" s="26">
        <f t="shared" si="4"/>
        <v>26.842837273991655</v>
      </c>
      <c r="H25" s="26">
        <f t="shared" si="2"/>
        <v>100</v>
      </c>
      <c r="I25" s="27">
        <f t="shared" si="3"/>
        <v>98.21882951653946</v>
      </c>
      <c r="J25" s="8"/>
      <c r="K25" s="14">
        <f t="shared" si="1"/>
        <v>0.9368477258385516</v>
      </c>
    </row>
    <row r="26" spans="1:11" ht="14.25" customHeight="1" thickBot="1">
      <c r="A26" s="30" t="s">
        <v>14</v>
      </c>
      <c r="B26" s="31">
        <v>2927.9</v>
      </c>
      <c r="C26" s="32">
        <v>198.1</v>
      </c>
      <c r="D26" s="32">
        <v>0</v>
      </c>
      <c r="E26" s="32">
        <v>0</v>
      </c>
      <c r="F26" s="32">
        <v>57.6</v>
      </c>
      <c r="G26" s="33" t="e">
        <f>F26/D26*100</f>
        <v>#DIV/0!</v>
      </c>
      <c r="H26" s="33" t="e">
        <f>F26/E26*100</f>
        <v>#DIV/0!</v>
      </c>
      <c r="I26" s="45">
        <f>F26/C26*100</f>
        <v>29.07622412922766</v>
      </c>
      <c r="J26" s="8"/>
      <c r="K26" s="14">
        <f t="shared" si="1"/>
        <v>1.397990388816077</v>
      </c>
    </row>
    <row r="27" spans="1:11" ht="24.75" customHeight="1" thickBot="1">
      <c r="A27" s="46" t="s">
        <v>28</v>
      </c>
      <c r="B27" s="36">
        <f>SUM(B23:B26)</f>
        <v>17493.600000000002</v>
      </c>
      <c r="C27" s="36">
        <f>SUM(C23:C26)</f>
        <v>2059.3</v>
      </c>
      <c r="D27" s="36">
        <f>SUM(D23:D26)</f>
        <v>15095.5</v>
      </c>
      <c r="E27" s="36">
        <f>SUM(E23:E26)</f>
        <v>3319.4</v>
      </c>
      <c r="F27" s="36">
        <f>SUM(F23:F26)</f>
        <v>3377</v>
      </c>
      <c r="G27" s="38">
        <f>F27/D27*100</f>
        <v>22.370905236659933</v>
      </c>
      <c r="H27" s="38">
        <f>F27/E27*100</f>
        <v>101.73525335904078</v>
      </c>
      <c r="I27" s="39">
        <f>F27/C27*100</f>
        <v>163.98776283203028</v>
      </c>
      <c r="J27" s="8"/>
      <c r="K27" s="14"/>
    </row>
    <row r="28" spans="1:11" ht="16.5" customHeight="1">
      <c r="A28" s="47" t="s">
        <v>29</v>
      </c>
      <c r="B28" s="48">
        <v>32.8</v>
      </c>
      <c r="C28" s="49">
        <v>32.8</v>
      </c>
      <c r="D28" s="49">
        <v>98</v>
      </c>
      <c r="E28" s="49">
        <v>98</v>
      </c>
      <c r="F28" s="49">
        <v>98</v>
      </c>
      <c r="G28" s="50">
        <f>F28/D28*100</f>
        <v>100</v>
      </c>
      <c r="H28" s="50">
        <f>F28/E28*100</f>
        <v>100</v>
      </c>
      <c r="I28" s="51">
        <f>F28/C28*100</f>
        <v>298.7804878048781</v>
      </c>
      <c r="J28" s="8"/>
      <c r="K28" s="14">
        <f>F28/$F$31*100</f>
        <v>2.378525314305131</v>
      </c>
    </row>
    <row r="29" spans="1:11" ht="16.5" customHeight="1" thickBot="1">
      <c r="A29" s="52" t="s">
        <v>34</v>
      </c>
      <c r="B29" s="53">
        <v>0</v>
      </c>
      <c r="C29" s="54">
        <v>0</v>
      </c>
      <c r="D29" s="54">
        <v>17.9</v>
      </c>
      <c r="E29" s="54">
        <v>17.9</v>
      </c>
      <c r="F29" s="54">
        <v>17.9</v>
      </c>
      <c r="G29" s="55">
        <f t="shared" si="4"/>
        <v>100</v>
      </c>
      <c r="H29" s="55">
        <f t="shared" si="2"/>
        <v>100</v>
      </c>
      <c r="I29" s="56" t="e">
        <f t="shared" si="3"/>
        <v>#DIV/0!</v>
      </c>
      <c r="J29" s="8"/>
      <c r="K29" s="14">
        <f>F29/$F$31*100</f>
        <v>0.43444492985777394</v>
      </c>
    </row>
    <row r="30" spans="1:11" ht="21" customHeight="1" thickBot="1">
      <c r="A30" s="35" t="s">
        <v>24</v>
      </c>
      <c r="B30" s="36">
        <f>B29+B27+B28</f>
        <v>17526.4</v>
      </c>
      <c r="C30" s="37">
        <f>C29+C27+C28</f>
        <v>2092.1000000000004</v>
      </c>
      <c r="D30" s="37">
        <f>D29+D27+D28</f>
        <v>15211.4</v>
      </c>
      <c r="E30" s="37">
        <f>E29+E27+E28</f>
        <v>3435.3</v>
      </c>
      <c r="F30" s="37">
        <f>F29+F27+F28</f>
        <v>3492.9</v>
      </c>
      <c r="G30" s="38">
        <f t="shared" si="4"/>
        <v>22.96238347555123</v>
      </c>
      <c r="H30" s="38">
        <f t="shared" si="2"/>
        <v>101.67670945768927</v>
      </c>
      <c r="I30" s="39">
        <f t="shared" si="3"/>
        <v>166.9566464318149</v>
      </c>
      <c r="J30" s="17"/>
      <c r="K30" s="16">
        <f>F30/$F$31*100</f>
        <v>84.77501092179992</v>
      </c>
    </row>
    <row r="31" spans="1:11" ht="14.25" thickBot="1">
      <c r="A31" s="35" t="s">
        <v>4</v>
      </c>
      <c r="B31" s="57">
        <f>B30+B22</f>
        <v>20895.9</v>
      </c>
      <c r="C31" s="37">
        <f>C30+C22</f>
        <v>2999.8</v>
      </c>
      <c r="D31" s="37">
        <f>D30+D22</f>
        <v>18766.1</v>
      </c>
      <c r="E31" s="37">
        <f>E30+E22</f>
        <v>4114.8</v>
      </c>
      <c r="F31" s="37">
        <f>F30+F22</f>
        <v>4120.2</v>
      </c>
      <c r="G31" s="38">
        <f t="shared" si="4"/>
        <v>21.955547503210575</v>
      </c>
      <c r="H31" s="38">
        <f t="shared" si="2"/>
        <v>100.13123359580052</v>
      </c>
      <c r="I31" s="39">
        <f t="shared" si="3"/>
        <v>137.3491566104407</v>
      </c>
      <c r="J31" s="17"/>
      <c r="K31" s="16">
        <f>F31/$F$31*100</f>
        <v>100</v>
      </c>
    </row>
    <row r="32" spans="1:9" ht="13.5">
      <c r="A32" s="3"/>
      <c r="B32" s="4"/>
      <c r="C32" s="4"/>
      <c r="D32" s="4"/>
      <c r="E32" s="4"/>
      <c r="F32" s="4"/>
      <c r="G32" s="4"/>
      <c r="H32" s="4"/>
      <c r="I32" s="4"/>
    </row>
  </sheetData>
  <sheetProtection/>
  <mergeCells count="10">
    <mergeCell ref="I1:K1"/>
    <mergeCell ref="A5:A6"/>
    <mergeCell ref="B5:B6"/>
    <mergeCell ref="C5:C6"/>
    <mergeCell ref="J5:K5"/>
    <mergeCell ref="D5:D6"/>
    <mergeCell ref="E5:E6"/>
    <mergeCell ref="F5:F6"/>
    <mergeCell ref="G5:I5"/>
    <mergeCell ref="A2:I2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2018-04-18T12:16:03Z</cp:lastPrinted>
  <dcterms:created xsi:type="dcterms:W3CDTF">2006-03-15T08:30:53Z</dcterms:created>
  <dcterms:modified xsi:type="dcterms:W3CDTF">2020-04-16T08:29:28Z</dcterms:modified>
  <cp:category/>
  <cp:version/>
  <cp:contentType/>
  <cp:contentStatus/>
</cp:coreProperties>
</file>