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995" windowHeight="10650" activeTab="0"/>
  </bookViews>
  <sheets>
    <sheet name="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<sst xmlns="http://schemas.openxmlformats.org/spreadsheetml/2006/main" count="42" uniqueCount="42">
  <si>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</si>
  <si>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</si>
  <si>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</si>
  <si>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</si>
  <si>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</si>
  <si>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</si>
  <si>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</si>
  <si>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</si>
  <si>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</si>
  <si>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</si>
  <si>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</si>
  <si>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</si>
  <si>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</si>
  <si>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</si>
  <si>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</si>
  <si>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</si>
  <si>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</si>
  <si>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</si>
  <si>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</si>
  <si>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</si>
  <si>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</si>
  <si>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</si>
  <si>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</si>
  <si>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</si>
  <si>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</si>
  <si>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</si>
  <si>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</si>
  <si>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</si>
  <si>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</si>
  <si>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</si>
  <si>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</si>
  <si>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</si>
  <si>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Факт 2019 г.</t>
  </si>
  <si>
    <t>План 2019 г.</t>
  </si>
  <si>
    <t>к плану 2019 г.</t>
  </si>
  <si>
    <t>структура факт 2019</t>
  </si>
  <si>
    <t>Исполнение доходной части бюджета Гостицкого сельского поселения на 01.07.2019 г.</t>
  </si>
  <si>
    <t>Факт 1 полуг.   2018 г.</t>
  </si>
  <si>
    <t>План 1 полуг.    2019 г.</t>
  </si>
  <si>
    <t>Факт 1 полуг.  2019 г.</t>
  </si>
  <si>
    <t>к плану       1 полуг.   2019 г.</t>
  </si>
  <si>
    <t>к факту      1 полуг.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</si>
</sst>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9.5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Border="1" applyAlignment="1">
      <alignment horizontal="left" vertical="center"/>
    </xf>
    <xf numFmtId="4" fontId="61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2" fontId="12" fillId="0" borderId="0" xfId="0" applyNumberFormat="1" applyFont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3" fontId="17" fillId="0" borderId="15" xfId="0" applyNumberFormat="1" applyFont="1" applyBorder="1" applyAlignment="1">
      <alignment horizontal="left" vertical="center"/>
    </xf>
    <xf numFmtId="178" fontId="12" fillId="0" borderId="13" xfId="0" applyNumberFormat="1" applyFont="1" applyFill="1" applyBorder="1" applyAlignment="1">
      <alignment horizontal="right" vertical="center" wrapText="1"/>
    </xf>
    <xf numFmtId="178" fontId="17" fillId="0" borderId="13" xfId="0" applyNumberFormat="1" applyFont="1" applyFill="1" applyBorder="1" applyAlignment="1">
      <alignment horizontal="right" vertical="center" wrapText="1"/>
    </xf>
    <xf numFmtId="178" fontId="18" fillId="0" borderId="13" xfId="0" applyNumberFormat="1" applyFont="1" applyFill="1" applyBorder="1" applyAlignment="1">
      <alignment horizontal="right" vertical="center" wrapText="1"/>
    </xf>
    <xf numFmtId="178" fontId="18" fillId="0" borderId="16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/>
    </xf>
    <xf numFmtId="178" fontId="12" fillId="0" borderId="18" xfId="0" applyNumberFormat="1" applyFont="1" applyFill="1" applyBorder="1" applyAlignment="1">
      <alignment horizontal="right" vertical="center" wrapText="1"/>
    </xf>
    <xf numFmtId="178" fontId="17" fillId="0" borderId="18" xfId="0" applyNumberFormat="1" applyFont="1" applyFill="1" applyBorder="1" applyAlignment="1">
      <alignment horizontal="right" vertical="center" wrapText="1"/>
    </xf>
    <xf numFmtId="178" fontId="18" fillId="0" borderId="18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9" fillId="0" borderId="20" xfId="0" applyNumberFormat="1" applyFont="1" applyFill="1" applyBorder="1" applyAlignment="1">
      <alignment horizontal="right" vertical="center" wrapText="1"/>
    </xf>
    <xf numFmtId="178" fontId="20" fillId="0" borderId="20" xfId="0" applyNumberFormat="1" applyFont="1" applyFill="1" applyBorder="1" applyAlignment="1">
      <alignment horizontal="right" vertical="center" wrapText="1"/>
    </xf>
    <xf numFmtId="178" fontId="20" fillId="0" borderId="21" xfId="0" applyNumberFormat="1" applyFont="1" applyFill="1" applyBorder="1" applyAlignment="1">
      <alignment horizontal="right" vertical="center" wrapText="1"/>
    </xf>
    <xf numFmtId="49" fontId="17" fillId="0" borderId="22" xfId="0" applyNumberFormat="1" applyFont="1" applyBorder="1" applyAlignment="1">
      <alignment horizontal="left" vertical="center"/>
    </xf>
    <xf numFmtId="178" fontId="12" fillId="0" borderId="23" xfId="0" applyNumberFormat="1" applyFont="1" applyFill="1" applyBorder="1" applyAlignment="1">
      <alignment horizontal="right" vertical="center" wrapText="1"/>
    </xf>
    <xf numFmtId="178" fontId="17" fillId="0" borderId="23" xfId="0" applyNumberFormat="1" applyFont="1" applyFill="1" applyBorder="1" applyAlignment="1">
      <alignment horizontal="right" vertical="center" wrapText="1"/>
    </xf>
    <xf numFmtId="178" fontId="18" fillId="0" borderId="24" xfId="0" applyNumberFormat="1" applyFont="1" applyFill="1" applyBorder="1" applyAlignment="1">
      <alignment horizontal="right" vertical="center" wrapText="1"/>
    </xf>
    <xf numFmtId="178" fontId="18" fillId="0" borderId="25" xfId="0" applyNumberFormat="1" applyFont="1" applyFill="1" applyBorder="1" applyAlignment="1">
      <alignment horizontal="right" vertical="center" wrapText="1"/>
    </xf>
    <xf numFmtId="178" fontId="18" fillId="0" borderId="26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/>
    </xf>
    <xf numFmtId="178" fontId="12" fillId="0" borderId="28" xfId="0" applyNumberFormat="1" applyFont="1" applyFill="1" applyBorder="1" applyAlignment="1">
      <alignment horizontal="right" vertical="center" wrapText="1"/>
    </xf>
    <xf numFmtId="178" fontId="17" fillId="0" borderId="28" xfId="0" applyNumberFormat="1" applyFont="1" applyFill="1" applyBorder="1" applyAlignment="1">
      <alignment horizontal="right" vertical="center" wrapText="1"/>
    </xf>
    <xf numFmtId="178" fontId="18" fillId="0" borderId="28" xfId="0" applyNumberFormat="1" applyFont="1" applyFill="1" applyBorder="1" applyAlignment="1">
      <alignment horizontal="right" vertical="center" wrapText="1"/>
    </xf>
    <xf numFmtId="178" fontId="18" fillId="0" borderId="29" xfId="0" applyNumberFormat="1" applyFont="1" applyFill="1" applyBorder="1" applyAlignment="1">
      <alignment horizontal="right" vertical="center" wrapText="1"/>
    </xf>
    <xf numFmtId="49" fontId="17" fillId="0" borderId="30" xfId="0" applyNumberFormat="1" applyFont="1" applyBorder="1" applyAlignment="1">
      <alignment horizontal="left" vertical="center"/>
    </xf>
    <xf numFmtId="178" fontId="12" fillId="0" borderId="31" xfId="0" applyNumberFormat="1" applyFont="1" applyFill="1" applyBorder="1" applyAlignment="1">
      <alignment horizontal="right" vertical="center" wrapText="1"/>
    </xf>
    <xf numFmtId="178" fontId="17" fillId="0" borderId="31" xfId="0" applyNumberFormat="1" applyFont="1" applyFill="1" applyBorder="1" applyAlignment="1">
      <alignment horizontal="right" vertical="center" wrapText="1"/>
    </xf>
    <xf numFmtId="178" fontId="18" fillId="0" borderId="31" xfId="0" applyNumberFormat="1" applyFont="1" applyFill="1" applyBorder="1" applyAlignment="1">
      <alignment horizontal="right" vertical="center" wrapText="1"/>
    </xf>
    <xf numFmtId="178" fontId="18" fillId="0" borderId="32" xfId="0" applyNumberFormat="1" applyFont="1" applyFill="1" applyBorder="1" applyAlignment="1">
      <alignment horizontal="right" vertical="center" wrapText="1"/>
    </xf>
    <xf numFmtId="178" fontId="21" fillId="33" borderId="2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1:11" s="1" customFormat="1" ht="18">
      <c r="A1" s="19" t="s">
        <v>36</v>
      </c>
      <c r="B1" s="5"/>
      <c r="C1" s="5"/>
      <c r="D1" s="5"/>
      <c r="E1" s="5"/>
      <c r="F1" s="5"/>
      <c r="G1" s="5"/>
      <c r="H1" s="60" t="s">
        <v>24</v>
      </c>
      <c r="I1" s="61"/>
      <c r="J1" s="61"/>
      <c r="K1" s="6"/>
    </row>
    <row r="2" spans="1:11" ht="15.75">
      <c r="A2" s="20"/>
      <c r="B2" s="7"/>
      <c r="C2" s="7"/>
      <c r="D2" s="7"/>
      <c r="E2" s="7"/>
      <c r="F2" s="7"/>
      <c r="G2" s="7"/>
      <c r="H2" s="7"/>
      <c r="I2" s="7"/>
      <c r="J2" s="8"/>
      <c r="K2" s="9"/>
    </row>
    <row r="3" spans="1:11" ht="15" customHeight="1" thickBot="1">
      <c r="A3" s="21"/>
      <c r="B3" s="9"/>
      <c r="C3" s="9"/>
      <c r="D3" s="10"/>
      <c r="E3" s="10"/>
      <c r="F3" s="10"/>
      <c r="G3" s="10"/>
      <c r="H3" s="10" t="s">
        <v>12</v>
      </c>
      <c r="I3" s="11" t="s">
        <v>23</v>
      </c>
      <c r="J3" s="12"/>
      <c r="K3" s="9"/>
    </row>
    <row r="4" spans="1:11" ht="21" customHeight="1">
      <c r="A4" s="62" t="s">
        <v>0</v>
      </c>
      <c r="B4" s="64" t="s">
        <v>32</v>
      </c>
      <c r="C4" s="64" t="s">
        <v>37</v>
      </c>
      <c r="D4" s="64" t="s">
        <v>33</v>
      </c>
      <c r="E4" s="64" t="s">
        <v>38</v>
      </c>
      <c r="F4" s="64" t="s">
        <v>39</v>
      </c>
      <c r="G4" s="69" t="s">
        <v>10</v>
      </c>
      <c r="H4" s="70"/>
      <c r="I4" s="71"/>
      <c r="J4" s="67" t="s">
        <v>35</v>
      </c>
      <c r="K4" s="68"/>
    </row>
    <row r="5" spans="1:11" ht="33.75" customHeight="1">
      <c r="A5" s="63"/>
      <c r="B5" s="65"/>
      <c r="C5" s="66"/>
      <c r="D5" s="66"/>
      <c r="E5" s="66"/>
      <c r="F5" s="66"/>
      <c r="G5" s="22" t="s">
        <v>34</v>
      </c>
      <c r="H5" s="23" t="s">
        <v>40</v>
      </c>
      <c r="I5" s="24" t="s">
        <v>41</v>
      </c>
      <c r="J5" s="13" t="s">
        <v>19</v>
      </c>
      <c r="K5" s="14" t="s">
        <v>20</v>
      </c>
    </row>
    <row r="6" spans="1:11" ht="14.25" customHeight="1">
      <c r="A6" s="25" t="s">
        <v>5</v>
      </c>
      <c r="B6" s="26">
        <v>1024.7</v>
      </c>
      <c r="C6" s="27">
        <v>511.1</v>
      </c>
      <c r="D6" s="27">
        <v>1157.4</v>
      </c>
      <c r="E6" s="27">
        <v>557.4</v>
      </c>
      <c r="F6" s="27">
        <v>545.8</v>
      </c>
      <c r="G6" s="28">
        <f>F6/D6*100</f>
        <v>47.15742180749956</v>
      </c>
      <c r="H6" s="28">
        <f>F6/E6*100</f>
        <v>97.918909221385</v>
      </c>
      <c r="I6" s="29">
        <f>F6/C6*100</f>
        <v>106.7892780277832</v>
      </c>
      <c r="J6" s="15">
        <f aca="true" t="shared" si="0" ref="J6:J21">F6/$F$21*100</f>
        <v>41.3892469856677</v>
      </c>
      <c r="K6" s="15">
        <f aca="true" t="shared" si="1" ref="K6:K25">F6/$F$30*100</f>
        <v>9.261364600478506</v>
      </c>
    </row>
    <row r="7" spans="1:11" ht="15.75" customHeight="1">
      <c r="A7" s="30" t="s">
        <v>28</v>
      </c>
      <c r="B7" s="26">
        <v>245.2</v>
      </c>
      <c r="C7" s="27">
        <v>111.4</v>
      </c>
      <c r="D7" s="27">
        <v>244.9</v>
      </c>
      <c r="E7" s="27">
        <v>122.4</v>
      </c>
      <c r="F7" s="27">
        <v>132</v>
      </c>
      <c r="G7" s="28">
        <f>F7/D7*100</f>
        <v>53.89955083707636</v>
      </c>
      <c r="H7" s="28">
        <f aca="true" t="shared" si="2" ref="H7:H30">F7/E7*100</f>
        <v>107.84313725490196</v>
      </c>
      <c r="I7" s="29">
        <f aca="true" t="shared" si="3" ref="I7:I30">F7/C7*100</f>
        <v>118.49192100538599</v>
      </c>
      <c r="J7" s="15">
        <f t="shared" si="0"/>
        <v>10.009858193675587</v>
      </c>
      <c r="K7" s="15">
        <f t="shared" si="1"/>
        <v>2.23983167325607</v>
      </c>
    </row>
    <row r="8" spans="1:11" ht="15.75" customHeight="1">
      <c r="A8" s="30" t="s">
        <v>1</v>
      </c>
      <c r="B8" s="26">
        <v>140.2</v>
      </c>
      <c r="C8" s="27">
        <v>7.6</v>
      </c>
      <c r="D8" s="27">
        <v>150</v>
      </c>
      <c r="E8" s="27">
        <v>8</v>
      </c>
      <c r="F8" s="27">
        <v>10.6</v>
      </c>
      <c r="G8" s="28">
        <f aca="true" t="shared" si="4" ref="G8:G30">F8/D8*100</f>
        <v>7.066666666666667</v>
      </c>
      <c r="H8" s="28">
        <f t="shared" si="2"/>
        <v>132.5</v>
      </c>
      <c r="I8" s="29">
        <f t="shared" si="3"/>
        <v>139.47368421052633</v>
      </c>
      <c r="J8" s="15">
        <f t="shared" si="0"/>
        <v>0.8038219458557668</v>
      </c>
      <c r="K8" s="15">
        <f t="shared" si="1"/>
        <v>0.17986527073116926</v>
      </c>
    </row>
    <row r="9" spans="1:11" ht="17.25" customHeight="1">
      <c r="A9" s="30" t="s">
        <v>2</v>
      </c>
      <c r="B9" s="26">
        <v>1485.6</v>
      </c>
      <c r="C9" s="27">
        <v>467.2</v>
      </c>
      <c r="D9" s="27">
        <v>1147</v>
      </c>
      <c r="E9" s="27">
        <v>341</v>
      </c>
      <c r="F9" s="27">
        <v>442.5</v>
      </c>
      <c r="G9" s="28">
        <f t="shared" si="4"/>
        <v>38.578901482127286</v>
      </c>
      <c r="H9" s="28">
        <f t="shared" si="2"/>
        <v>129.76539589442814</v>
      </c>
      <c r="I9" s="29">
        <f t="shared" si="3"/>
        <v>94.71318493150686</v>
      </c>
      <c r="J9" s="15">
        <f t="shared" si="0"/>
        <v>33.555774626526116</v>
      </c>
      <c r="K9" s="15">
        <f t="shared" si="1"/>
        <v>7.508526631937961</v>
      </c>
    </row>
    <row r="10" spans="1:11" ht="14.25" customHeight="1">
      <c r="A10" s="30" t="s">
        <v>11</v>
      </c>
      <c r="B10" s="26">
        <v>3.2</v>
      </c>
      <c r="C10" s="27">
        <v>1.2</v>
      </c>
      <c r="D10" s="27">
        <v>2.5</v>
      </c>
      <c r="E10" s="27">
        <v>1.1</v>
      </c>
      <c r="F10" s="27">
        <v>1.4</v>
      </c>
      <c r="G10" s="28">
        <f t="shared" si="4"/>
        <v>55.99999999999999</v>
      </c>
      <c r="H10" s="28">
        <f t="shared" si="2"/>
        <v>127.27272727272725</v>
      </c>
      <c r="I10" s="29">
        <f t="shared" si="3"/>
        <v>116.66666666666667</v>
      </c>
      <c r="J10" s="15">
        <f t="shared" si="0"/>
        <v>0.10616516266019561</v>
      </c>
      <c r="K10" s="15">
        <f t="shared" si="1"/>
        <v>0.023755790473928014</v>
      </c>
    </row>
    <row r="11" spans="1:11" ht="16.5" customHeight="1" hidden="1">
      <c r="A11" s="31" t="s">
        <v>16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8" t="e">
        <f t="shared" si="4"/>
        <v>#DIV/0!</v>
      </c>
      <c r="H11" s="28" t="e">
        <f t="shared" si="2"/>
        <v>#DIV/0!</v>
      </c>
      <c r="I11" s="29" t="e">
        <f t="shared" si="3"/>
        <v>#DIV/0!</v>
      </c>
      <c r="J11" s="15">
        <f t="shared" si="0"/>
        <v>0</v>
      </c>
      <c r="K11" s="15">
        <f t="shared" si="1"/>
        <v>0</v>
      </c>
    </row>
    <row r="12" spans="1:11" ht="16.5" customHeight="1">
      <c r="A12" s="30" t="s">
        <v>26</v>
      </c>
      <c r="B12" s="26">
        <v>367.6</v>
      </c>
      <c r="C12" s="27">
        <v>188.3</v>
      </c>
      <c r="D12" s="27">
        <v>372.3</v>
      </c>
      <c r="E12" s="27">
        <v>186</v>
      </c>
      <c r="F12" s="27">
        <v>115.9</v>
      </c>
      <c r="G12" s="28">
        <f t="shared" si="4"/>
        <v>31.130808487778673</v>
      </c>
      <c r="H12" s="28">
        <f t="shared" si="2"/>
        <v>62.311827956989255</v>
      </c>
      <c r="I12" s="29">
        <f t="shared" si="3"/>
        <v>61.55071694105151</v>
      </c>
      <c r="J12" s="15">
        <f t="shared" si="0"/>
        <v>8.78895882308334</v>
      </c>
      <c r="K12" s="15">
        <f t="shared" si="1"/>
        <v>1.9666400828058979</v>
      </c>
    </row>
    <row r="13" spans="1:11" ht="16.5" customHeight="1">
      <c r="A13" s="30" t="s">
        <v>21</v>
      </c>
      <c r="B13" s="26">
        <v>118.1</v>
      </c>
      <c r="C13" s="27">
        <v>62.5</v>
      </c>
      <c r="D13" s="27">
        <v>91.5</v>
      </c>
      <c r="E13" s="27">
        <v>45.7</v>
      </c>
      <c r="F13" s="27">
        <v>60.5</v>
      </c>
      <c r="G13" s="28">
        <f t="shared" si="4"/>
        <v>66.12021857923497</v>
      </c>
      <c r="H13" s="28">
        <f t="shared" si="2"/>
        <v>132.38512035010942</v>
      </c>
      <c r="I13" s="29">
        <f t="shared" si="3"/>
        <v>96.8</v>
      </c>
      <c r="J13" s="15">
        <f t="shared" si="0"/>
        <v>4.587851672101311</v>
      </c>
      <c r="K13" s="15">
        <f t="shared" si="1"/>
        <v>1.026589516909032</v>
      </c>
    </row>
    <row r="14" spans="1:11" ht="25.5" customHeight="1" hidden="1">
      <c r="A14" s="31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4"/>
        <v>#DIV/0!</v>
      </c>
      <c r="H14" s="28" t="e">
        <f t="shared" si="2"/>
        <v>#DIV/0!</v>
      </c>
      <c r="I14" s="29" t="e">
        <f t="shared" si="3"/>
        <v>#DIV/0!</v>
      </c>
      <c r="J14" s="15">
        <f t="shared" si="0"/>
        <v>0</v>
      </c>
      <c r="K14" s="15">
        <f t="shared" si="1"/>
        <v>0</v>
      </c>
    </row>
    <row r="15" spans="1:11" ht="15" customHeight="1">
      <c r="A15" s="32" t="s">
        <v>17</v>
      </c>
      <c r="B15" s="33">
        <v>435.7</v>
      </c>
      <c r="C15" s="34">
        <v>257.5</v>
      </c>
      <c r="D15" s="34">
        <v>0</v>
      </c>
      <c r="E15" s="34">
        <v>0</v>
      </c>
      <c r="F15" s="34">
        <v>10</v>
      </c>
      <c r="G15" s="28" t="e">
        <f t="shared" si="4"/>
        <v>#DIV/0!</v>
      </c>
      <c r="H15" s="28" t="e">
        <f t="shared" si="2"/>
        <v>#DIV/0!</v>
      </c>
      <c r="I15" s="29">
        <f t="shared" si="3"/>
        <v>3.8834951456310676</v>
      </c>
      <c r="J15" s="15">
        <f t="shared" si="0"/>
        <v>0.7583225904299687</v>
      </c>
      <c r="K15" s="15">
        <f t="shared" si="1"/>
        <v>0.16968421767091438</v>
      </c>
    </row>
    <row r="16" spans="1:11" ht="15" customHeight="1" hidden="1">
      <c r="A16" s="32" t="s">
        <v>13</v>
      </c>
      <c r="B16" s="33">
        <v>0</v>
      </c>
      <c r="C16" s="34">
        <v>0</v>
      </c>
      <c r="D16" s="34">
        <v>0</v>
      </c>
      <c r="E16" s="34">
        <v>0</v>
      </c>
      <c r="F16" s="34">
        <v>0</v>
      </c>
      <c r="G16" s="28" t="e">
        <f t="shared" si="4"/>
        <v>#DIV/0!</v>
      </c>
      <c r="H16" s="28" t="e">
        <f t="shared" si="2"/>
        <v>#DIV/0!</v>
      </c>
      <c r="I16" s="29" t="e">
        <f t="shared" si="3"/>
        <v>#DIV/0!</v>
      </c>
      <c r="J16" s="15">
        <f t="shared" si="0"/>
        <v>0</v>
      </c>
      <c r="K16" s="15">
        <f t="shared" si="1"/>
        <v>0</v>
      </c>
    </row>
    <row r="17" spans="1:11" ht="17.25" customHeight="1" hidden="1">
      <c r="A17" s="32" t="s">
        <v>3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28" t="e">
        <f t="shared" si="4"/>
        <v>#DIV/0!</v>
      </c>
      <c r="H17" s="28" t="e">
        <f t="shared" si="2"/>
        <v>#DIV/0!</v>
      </c>
      <c r="I17" s="29" t="e">
        <f t="shared" si="3"/>
        <v>#DIV/0!</v>
      </c>
      <c r="J17" s="15">
        <f t="shared" si="0"/>
        <v>0</v>
      </c>
      <c r="K17" s="15">
        <f t="shared" si="1"/>
        <v>0</v>
      </c>
    </row>
    <row r="18" spans="1:11" ht="17.25" customHeight="1" hidden="1">
      <c r="A18" s="32" t="s">
        <v>31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5" t="e">
        <f t="shared" si="4"/>
        <v>#DIV/0!</v>
      </c>
      <c r="H18" s="35" t="e">
        <f t="shared" si="2"/>
        <v>#DIV/0!</v>
      </c>
      <c r="I18" s="29" t="e">
        <f t="shared" si="3"/>
        <v>#DIV/0!</v>
      </c>
      <c r="J18" s="15">
        <f t="shared" si="0"/>
        <v>0</v>
      </c>
      <c r="K18" s="15">
        <f t="shared" si="1"/>
        <v>0</v>
      </c>
    </row>
    <row r="19" spans="1:11" ht="17.25" customHeight="1" hidden="1">
      <c r="A19" s="32" t="s">
        <v>7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5" t="e">
        <f>F19/D19*100</f>
        <v>#DIV/0!</v>
      </c>
      <c r="H19" s="35" t="e">
        <f>F19/E19*100</f>
        <v>#DIV/0!</v>
      </c>
      <c r="I19" s="29" t="e">
        <f>F19/C19*100</f>
        <v>#DIV/0!</v>
      </c>
      <c r="J19" s="15">
        <f t="shared" si="0"/>
        <v>0</v>
      </c>
      <c r="K19" s="15">
        <f t="shared" si="1"/>
        <v>0</v>
      </c>
    </row>
    <row r="20" spans="1:11" ht="17.25" customHeight="1" thickBot="1">
      <c r="A20" s="36" t="s">
        <v>15</v>
      </c>
      <c r="B20" s="33">
        <v>24.1</v>
      </c>
      <c r="C20" s="34">
        <v>20.1</v>
      </c>
      <c r="D20" s="34">
        <v>134.3</v>
      </c>
      <c r="E20" s="34">
        <v>134.3</v>
      </c>
      <c r="F20" s="34">
        <v>0</v>
      </c>
      <c r="G20" s="35">
        <f t="shared" si="4"/>
        <v>0</v>
      </c>
      <c r="H20" s="35">
        <f t="shared" si="2"/>
        <v>0</v>
      </c>
      <c r="I20" s="29">
        <f t="shared" si="3"/>
        <v>0</v>
      </c>
      <c r="J20" s="15">
        <f t="shared" si="0"/>
        <v>0</v>
      </c>
      <c r="K20" s="15">
        <f t="shared" si="1"/>
        <v>0</v>
      </c>
    </row>
    <row r="21" spans="1:11" ht="17.25" customHeight="1" thickBot="1">
      <c r="A21" s="37" t="s">
        <v>22</v>
      </c>
      <c r="B21" s="38">
        <f>SUM(B6:B20)</f>
        <v>3844.399999999999</v>
      </c>
      <c r="C21" s="39">
        <f>SUM(C6:C20)</f>
        <v>1626.8999999999999</v>
      </c>
      <c r="D21" s="39">
        <f>SUM(D6:D20)</f>
        <v>3299.9000000000005</v>
      </c>
      <c r="E21" s="39">
        <f>SUM(E6:E20)</f>
        <v>1395.8999999999999</v>
      </c>
      <c r="F21" s="39">
        <f>SUM(F6:F20)</f>
        <v>1318.7000000000003</v>
      </c>
      <c r="G21" s="40">
        <f t="shared" si="4"/>
        <v>39.961817024758325</v>
      </c>
      <c r="H21" s="40">
        <f t="shared" si="2"/>
        <v>94.46951787377323</v>
      </c>
      <c r="I21" s="41">
        <f t="shared" si="3"/>
        <v>81.05599606613808</v>
      </c>
      <c r="J21" s="16">
        <f t="shared" si="0"/>
        <v>100</v>
      </c>
      <c r="K21" s="17">
        <f t="shared" si="1"/>
        <v>22.376257784263487</v>
      </c>
    </row>
    <row r="22" spans="1:11" ht="15" customHeight="1">
      <c r="A22" s="42" t="s">
        <v>8</v>
      </c>
      <c r="B22" s="43">
        <v>6022.7</v>
      </c>
      <c r="C22" s="44">
        <v>3312.5</v>
      </c>
      <c r="D22" s="44">
        <v>6073.1</v>
      </c>
      <c r="E22" s="44">
        <v>3643.9</v>
      </c>
      <c r="F22" s="44">
        <v>3643.9</v>
      </c>
      <c r="G22" s="45">
        <f t="shared" si="4"/>
        <v>60.00065864220908</v>
      </c>
      <c r="H22" s="45">
        <f t="shared" si="2"/>
        <v>100</v>
      </c>
      <c r="I22" s="46">
        <f t="shared" si="3"/>
        <v>110.00452830188681</v>
      </c>
      <c r="J22" s="9"/>
      <c r="K22" s="15">
        <f t="shared" si="1"/>
        <v>61.8312320771045</v>
      </c>
    </row>
    <row r="23" spans="1:11" ht="15" customHeight="1">
      <c r="A23" s="30" t="s">
        <v>9</v>
      </c>
      <c r="B23" s="26">
        <v>7465.3</v>
      </c>
      <c r="C23" s="27">
        <v>1749.8</v>
      </c>
      <c r="D23" s="27">
        <v>8345.9</v>
      </c>
      <c r="E23" s="27">
        <v>413.6</v>
      </c>
      <c r="F23" s="27">
        <v>305</v>
      </c>
      <c r="G23" s="45">
        <f t="shared" si="4"/>
        <v>3.654489030541943</v>
      </c>
      <c r="H23" s="28">
        <f>F23/E23*100</f>
        <v>73.74274661508704</v>
      </c>
      <c r="I23" s="29">
        <f>F23/C23*100</f>
        <v>17.430563492970624</v>
      </c>
      <c r="J23" s="9"/>
      <c r="K23" s="15">
        <f t="shared" si="1"/>
        <v>5.1753686389628895</v>
      </c>
    </row>
    <row r="24" spans="1:11" ht="13.5">
      <c r="A24" s="30" t="s">
        <v>6</v>
      </c>
      <c r="B24" s="26">
        <v>138.1</v>
      </c>
      <c r="C24" s="27">
        <v>69.6</v>
      </c>
      <c r="D24" s="27">
        <v>146.7</v>
      </c>
      <c r="E24" s="27">
        <v>75.1</v>
      </c>
      <c r="F24" s="27">
        <v>75.1</v>
      </c>
      <c r="G24" s="28">
        <f t="shared" si="4"/>
        <v>51.19291070211316</v>
      </c>
      <c r="H24" s="28">
        <f t="shared" si="2"/>
        <v>100</v>
      </c>
      <c r="I24" s="29">
        <f t="shared" si="3"/>
        <v>107.90229885057472</v>
      </c>
      <c r="J24" s="9"/>
      <c r="K24" s="15">
        <f t="shared" si="1"/>
        <v>1.274328474708567</v>
      </c>
    </row>
    <row r="25" spans="1:11" ht="14.25" customHeight="1" thickBot="1">
      <c r="A25" s="32" t="s">
        <v>14</v>
      </c>
      <c r="B25" s="33">
        <v>3363.2</v>
      </c>
      <c r="C25" s="34">
        <v>1175.8</v>
      </c>
      <c r="D25" s="34">
        <v>2328.6</v>
      </c>
      <c r="E25" s="34">
        <v>1638.5</v>
      </c>
      <c r="F25" s="34">
        <v>517.8</v>
      </c>
      <c r="G25" s="35">
        <f>F25/D25*100</f>
        <v>22.23653697500644</v>
      </c>
      <c r="H25" s="35">
        <f>F25/E25*100</f>
        <v>31.60207506866036</v>
      </c>
      <c r="I25" s="47">
        <f>F25/C25*100</f>
        <v>44.038101717979245</v>
      </c>
      <c r="J25" s="9"/>
      <c r="K25" s="15">
        <f t="shared" si="1"/>
        <v>8.786248790999947</v>
      </c>
    </row>
    <row r="26" spans="1:11" ht="24.75" customHeight="1" thickBot="1">
      <c r="A26" s="48" t="s">
        <v>29</v>
      </c>
      <c r="B26" s="38">
        <f>SUM(B22:B25)</f>
        <v>16989.3</v>
      </c>
      <c r="C26" s="38">
        <f>SUM(C22:C25)</f>
        <v>6307.700000000001</v>
      </c>
      <c r="D26" s="38">
        <f>SUM(D22:D25)</f>
        <v>16894.3</v>
      </c>
      <c r="E26" s="38">
        <f>SUM(E22:E25)</f>
        <v>5771.1</v>
      </c>
      <c r="F26" s="38">
        <f>SUM(F22:F25)</f>
        <v>4541.8</v>
      </c>
      <c r="G26" s="40">
        <f>F26/D26*100</f>
        <v>26.883623470638028</v>
      </c>
      <c r="H26" s="40">
        <f>F26/E26*100</f>
        <v>78.69903484604322</v>
      </c>
      <c r="I26" s="41">
        <f>F26/C26*100</f>
        <v>72.00405853163593</v>
      </c>
      <c r="J26" s="9"/>
      <c r="K26" s="15"/>
    </row>
    <row r="27" spans="1:11" ht="16.5" customHeight="1">
      <c r="A27" s="49" t="s">
        <v>30</v>
      </c>
      <c r="B27" s="50">
        <v>36.2</v>
      </c>
      <c r="C27" s="51">
        <v>35.6</v>
      </c>
      <c r="D27" s="51">
        <v>32.8</v>
      </c>
      <c r="E27" s="51">
        <v>32.8</v>
      </c>
      <c r="F27" s="51">
        <v>32.8</v>
      </c>
      <c r="G27" s="52">
        <f>F27/D27*100</f>
        <v>100</v>
      </c>
      <c r="H27" s="52">
        <f>F27/E27*100</f>
        <v>100</v>
      </c>
      <c r="I27" s="53">
        <f>F27/C27*100</f>
        <v>92.13483146067415</v>
      </c>
      <c r="J27" s="9"/>
      <c r="K27" s="15">
        <f>F27/$F$30*100</f>
        <v>0.5565642339605992</v>
      </c>
    </row>
    <row r="28" spans="1:11" ht="16.5" customHeight="1" thickBot="1">
      <c r="A28" s="54" t="s">
        <v>18</v>
      </c>
      <c r="B28" s="55">
        <v>-1</v>
      </c>
      <c r="C28" s="56">
        <v>-1</v>
      </c>
      <c r="D28" s="56">
        <v>0</v>
      </c>
      <c r="E28" s="56">
        <v>0</v>
      </c>
      <c r="F28" s="56">
        <v>0</v>
      </c>
      <c r="G28" s="57" t="e">
        <f t="shared" si="4"/>
        <v>#DIV/0!</v>
      </c>
      <c r="H28" s="57" t="e">
        <f t="shared" si="2"/>
        <v>#DIV/0!</v>
      </c>
      <c r="I28" s="58">
        <f t="shared" si="3"/>
        <v>0</v>
      </c>
      <c r="J28" s="9"/>
      <c r="K28" s="15">
        <f>F28/$F$30*100</f>
        <v>0</v>
      </c>
    </row>
    <row r="29" spans="1:11" ht="21" customHeight="1" thickBot="1">
      <c r="A29" s="37" t="s">
        <v>25</v>
      </c>
      <c r="B29" s="38">
        <f>B28+B26+B27</f>
        <v>17024.5</v>
      </c>
      <c r="C29" s="39">
        <f>C28+C26+C27</f>
        <v>6342.300000000001</v>
      </c>
      <c r="D29" s="39">
        <f>D28+D26+D27</f>
        <v>16927.1</v>
      </c>
      <c r="E29" s="39">
        <f>E28+E26+E27</f>
        <v>5803.900000000001</v>
      </c>
      <c r="F29" s="39">
        <f>F28+F26+F27</f>
        <v>4574.6</v>
      </c>
      <c r="G29" s="40">
        <f t="shared" si="4"/>
        <v>27.0253026212405</v>
      </c>
      <c r="H29" s="40">
        <f t="shared" si="2"/>
        <v>78.81941453160806</v>
      </c>
      <c r="I29" s="41">
        <f t="shared" si="3"/>
        <v>72.12840767544895</v>
      </c>
      <c r="J29" s="18"/>
      <c r="K29" s="17">
        <f>F29/$F$30*100</f>
        <v>77.6237422157365</v>
      </c>
    </row>
    <row r="30" spans="1:11" ht="14.25" thickBot="1">
      <c r="A30" s="37" t="s">
        <v>4</v>
      </c>
      <c r="B30" s="59">
        <f>B29+B21</f>
        <v>20868.899999999998</v>
      </c>
      <c r="C30" s="39">
        <f>C29+C21</f>
        <v>7969.200000000001</v>
      </c>
      <c r="D30" s="39">
        <f>D29+D21</f>
        <v>20227</v>
      </c>
      <c r="E30" s="39">
        <f>E29+E21</f>
        <v>7199.8</v>
      </c>
      <c r="F30" s="39">
        <f>F29+F21</f>
        <v>5893.300000000001</v>
      </c>
      <c r="G30" s="40">
        <f t="shared" si="4"/>
        <v>29.13580857269986</v>
      </c>
      <c r="H30" s="40">
        <f t="shared" si="2"/>
        <v>81.85366260173895</v>
      </c>
      <c r="I30" s="41">
        <f t="shared" si="3"/>
        <v>73.9509612006224</v>
      </c>
      <c r="J30" s="18"/>
      <c r="K30" s="17">
        <f>F30/$F$30*100</f>
        <v>100</v>
      </c>
    </row>
    <row r="31" spans="1:9" ht="13.5">
      <c r="A31" s="3"/>
      <c r="B31" s="4"/>
      <c r="C31" s="4"/>
      <c r="D31" s="4"/>
      <c r="E31" s="4"/>
      <c r="F31" s="4"/>
      <c r="G31" s="4"/>
      <c r="H31" s="4"/>
      <c r="I31" s="4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2018-04-18T12:16:03Z</cp:lastPrinted>
  <dcterms:created xsi:type="dcterms:W3CDTF">2006-03-15T08:30:53Z</dcterms:created>
  <dcterms:modified xsi:type="dcterms:W3CDTF">2019-07-17T13:39:46Z</dcterms:modified>
  <cp:category/>
  <cp:version/>
  <cp:contentType/>
  <cp:contentStatus/>
</cp:coreProperties>
</file>