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0995" windowHeight="10650" activeTab="0"/>
  </bookViews>
  <sheets>
    <sheet name="июнь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<sst xmlns="http://schemas.openxmlformats.org/spreadsheetml/2006/main" count="42" uniqueCount="42">
  <si>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Наименование КВД</t>
  </si>
  <si>
    <t>Налог на имущество физических лиц</t>
  </si>
  <si>
    <t>Земельный налог</t>
  </si>
  <si>
    <t>Административные платежи</t>
  </si>
  <si>
    <t>Всего доходов:</t>
  </si>
  <si>
    <t>Налог на доходы физических лиц с доходов</t>
  </si>
  <si>
    <t>Субвенции</t>
  </si>
  <si>
    <t>Невыясненные поступления</t>
  </si>
  <si>
    <t>Дотации</t>
  </si>
  <si>
    <t>Субсидии</t>
  </si>
  <si>
    <t xml:space="preserve">  % исполнения</t>
  </si>
  <si>
    <t>Госпошлина</t>
  </si>
  <si>
    <t xml:space="preserve">Ед.изм.: </t>
  </si>
  <si>
    <t>Доходы от продажи земельных участков</t>
  </si>
  <si>
    <t>Иные межбюджетные трансферты</t>
  </si>
  <si>
    <t>Прочие неналоговые доходы</t>
  </si>
  <si>
    <t>Арендная плата за земли</t>
  </si>
  <si>
    <t>Доходы от реализации имущества</t>
  </si>
  <si>
    <t>Возврат остатков межбюджетных трансфертов</t>
  </si>
  <si>
    <t>налоговые и неналоговые</t>
  </si>
  <si>
    <t>общая</t>
  </si>
  <si>
    <t>Прочие поступления от использования имущества</t>
  </si>
  <si>
    <t>Итого  налоговых и неналоговых доходов:</t>
  </si>
  <si>
    <t>тыс.руб.</t>
  </si>
  <si>
    <t>Приложение 1</t>
  </si>
  <si>
    <t>Итого безвозмездных поступлений:</t>
  </si>
  <si>
    <t>Аренда имущества</t>
  </si>
  <si>
    <t>Прочие доходы от оказания платных услуг (работ) и компенсации затрат государства</t>
  </si>
  <si>
    <t>Доходы от уплаты акцизов на нефтепродукты</t>
  </si>
  <si>
    <t>Итого безвозмездных поступлений от других бюджетов бюджетной системы:</t>
  </si>
  <si>
    <t>Прочие безвозмездные поступления</t>
  </si>
  <si>
    <t>Штрафы, санкции, возмещение ущерба</t>
  </si>
  <si>
    <t>Факт 2017 г.</t>
  </si>
  <si>
    <t>План 2018 г.</t>
  </si>
  <si>
    <t>к плану 2018 г.</t>
  </si>
  <si>
    <t>структура факт 2018</t>
  </si>
  <si>
    <t>Факт 1 полуг.   2017 г.</t>
  </si>
  <si>
    <t>Исполнение доходной части бюджета Гостицкого сельского поселения на 01.07.2018 г.</t>
  </si>
  <si>
    <t>План 1 полуг.    2018 г.</t>
  </si>
  <si>
    <t>Факт 1 полуг.  2018 г.</t>
  </si>
  <si>
    <t>к плану       1 полуг. 2018 г.</t>
  </si>
  <si>
    <t>к факту      1 полуг. 2017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</si>
</sst>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0.00000"/>
    <numFmt numFmtId="176" formatCode="0.0000"/>
    <numFmt numFmtId="177" formatCode="0.000"/>
    <numFmt numFmtId="178" formatCode="#,##0.0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sz val="9"/>
      <color indexed="10"/>
      <name val="Arial Narrow"/>
      <family val="2"/>
    </font>
    <font>
      <b/>
      <sz val="8.5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Arial Narrow"/>
      <family val="2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9.5"/>
      <name val="MS Sans Serif"/>
      <family val="2"/>
    </font>
    <font>
      <b/>
      <sz val="10"/>
      <name val="Arial Cyr"/>
      <family val="0"/>
    </font>
    <font>
      <b/>
      <sz val="8"/>
      <name val="MS Sans Serif"/>
      <family val="2"/>
    </font>
    <font>
      <sz val="9"/>
      <name val="Arial Narrow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49" fontId="61" fillId="0" borderId="0" xfId="0" applyNumberFormat="1" applyFont="1" applyBorder="1" applyAlignment="1">
      <alignment horizontal="left" vertical="center"/>
    </xf>
    <xf numFmtId="4" fontId="61" fillId="0" borderId="0" xfId="0" applyNumberFormat="1" applyFont="1" applyBorder="1" applyAlignment="1">
      <alignment horizontal="right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178" fontId="25" fillId="0" borderId="12" xfId="0" applyNumberFormat="1" applyFont="1" applyFill="1" applyBorder="1" applyAlignment="1">
      <alignment horizontal="right" vertical="center" wrapText="1"/>
    </xf>
    <xf numFmtId="178" fontId="25" fillId="0" borderId="13" xfId="0" applyNumberFormat="1" applyFont="1" applyFill="1" applyBorder="1" applyAlignment="1">
      <alignment horizontal="right" vertical="center" wrapText="1"/>
    </xf>
    <xf numFmtId="178" fontId="26" fillId="0" borderId="14" xfId="0" applyNumberFormat="1" applyFont="1" applyFill="1" applyBorder="1" applyAlignment="1">
      <alignment horizontal="right" vertical="center" wrapText="1"/>
    </xf>
    <xf numFmtId="178" fontId="25" fillId="0" borderId="15" xfId="0" applyNumberFormat="1" applyFont="1" applyFill="1" applyBorder="1" applyAlignment="1">
      <alignment horizontal="right" vertical="center" wrapText="1"/>
    </xf>
    <xf numFmtId="178" fontId="27" fillId="0" borderId="14" xfId="0" applyNumberFormat="1" applyFont="1" applyFill="1" applyBorder="1" applyAlignment="1">
      <alignment horizontal="right" vertical="center" wrapText="1"/>
    </xf>
    <xf numFmtId="178" fontId="25" fillId="0" borderId="16" xfId="0" applyNumberFormat="1" applyFont="1" applyFill="1" applyBorder="1" applyAlignment="1">
      <alignment horizontal="right" vertical="center" wrapText="1"/>
    </xf>
    <xf numFmtId="178" fontId="25" fillId="0" borderId="17" xfId="0" applyNumberFormat="1" applyFont="1" applyFill="1" applyBorder="1" applyAlignment="1">
      <alignment horizontal="right" vertical="center" wrapText="1"/>
    </xf>
    <xf numFmtId="49" fontId="28" fillId="0" borderId="0" xfId="0" applyNumberFormat="1" applyFont="1" applyBorder="1" applyAlignment="1">
      <alignment horizontal="left" vertical="center"/>
    </xf>
    <xf numFmtId="4" fontId="28" fillId="0" borderId="0" xfId="0" applyNumberFormat="1" applyFont="1" applyBorder="1" applyAlignment="1">
      <alignment horizontal="right" vertical="center" wrapText="1"/>
    </xf>
    <xf numFmtId="4" fontId="28" fillId="0" borderId="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49" fontId="30" fillId="0" borderId="0" xfId="0" applyNumberFormat="1" applyFont="1" applyBorder="1" applyAlignment="1">
      <alignment horizontal="left" vertical="center"/>
    </xf>
    <xf numFmtId="4" fontId="31" fillId="0" borderId="0" xfId="0" applyNumberFormat="1" applyFont="1" applyBorder="1" applyAlignment="1">
      <alignment horizontal="right" vertical="center" wrapText="1"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49" fontId="33" fillId="0" borderId="0" xfId="0" applyNumberFormat="1" applyFont="1" applyBorder="1" applyAlignment="1">
      <alignment horizontal="left" vertical="center"/>
    </xf>
    <xf numFmtId="4" fontId="33" fillId="0" borderId="0" xfId="0" applyNumberFormat="1" applyFont="1" applyBorder="1" applyAlignment="1">
      <alignment horizontal="right" vertical="center" wrapText="1"/>
    </xf>
    <xf numFmtId="4" fontId="33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49" fontId="24" fillId="0" borderId="18" xfId="0" applyNumberFormat="1" applyFont="1" applyBorder="1" applyAlignment="1">
      <alignment horizontal="center" vertical="center"/>
    </xf>
    <xf numFmtId="49" fontId="34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49" fontId="24" fillId="0" borderId="21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0" fillId="0" borderId="22" xfId="0" applyFont="1" applyBorder="1" applyAlignment="1">
      <alignment vertical="center"/>
    </xf>
    <xf numFmtId="49" fontId="24" fillId="0" borderId="11" xfId="0" applyNumberFormat="1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wrapText="1"/>
    </xf>
    <xf numFmtId="0" fontId="36" fillId="0" borderId="12" xfId="0" applyFont="1" applyBorder="1" applyAlignment="1">
      <alignment horizontal="center" wrapText="1"/>
    </xf>
    <xf numFmtId="0" fontId="36" fillId="0" borderId="24" xfId="0" applyFont="1" applyBorder="1" applyAlignment="1">
      <alignment horizontal="center" wrapText="1"/>
    </xf>
    <xf numFmtId="0" fontId="36" fillId="0" borderId="0" xfId="0" applyFont="1" applyAlignment="1">
      <alignment horizontal="center" wrapText="1"/>
    </xf>
    <xf numFmtId="0" fontId="36" fillId="0" borderId="0" xfId="0" applyFont="1" applyFill="1" applyBorder="1" applyAlignment="1">
      <alignment horizontal="center" wrapText="1"/>
    </xf>
    <xf numFmtId="173" fontId="25" fillId="0" borderId="25" xfId="0" applyNumberFormat="1" applyFont="1" applyBorder="1" applyAlignment="1">
      <alignment horizontal="left" vertical="center"/>
    </xf>
    <xf numFmtId="178" fontId="37" fillId="0" borderId="12" xfId="0" applyNumberFormat="1" applyFont="1" applyFill="1" applyBorder="1" applyAlignment="1">
      <alignment horizontal="right" vertical="center" wrapText="1"/>
    </xf>
    <xf numFmtId="178" fontId="38" fillId="0" borderId="12" xfId="0" applyNumberFormat="1" applyFont="1" applyFill="1" applyBorder="1" applyAlignment="1">
      <alignment horizontal="right" vertical="center" wrapText="1"/>
    </xf>
    <xf numFmtId="178" fontId="38" fillId="0" borderId="26" xfId="0" applyNumberFormat="1" applyFont="1" applyFill="1" applyBorder="1" applyAlignment="1">
      <alignment horizontal="right" vertical="center" wrapText="1"/>
    </xf>
    <xf numFmtId="172" fontId="37" fillId="0" borderId="0" xfId="0" applyNumberFormat="1" applyFont="1" applyAlignment="1">
      <alignment/>
    </xf>
    <xf numFmtId="49" fontId="25" fillId="0" borderId="25" xfId="0" applyNumberFormat="1" applyFont="1" applyBorder="1" applyAlignment="1">
      <alignment horizontal="left" vertical="center"/>
    </xf>
    <xf numFmtId="49" fontId="25" fillId="0" borderId="25" xfId="0" applyNumberFormat="1" applyFont="1" applyBorder="1" applyAlignment="1">
      <alignment horizontal="left" vertical="center" wrapText="1"/>
    </xf>
    <xf numFmtId="49" fontId="25" fillId="0" borderId="27" xfId="0" applyNumberFormat="1" applyFont="1" applyBorder="1" applyAlignment="1">
      <alignment horizontal="left" vertical="center"/>
    </xf>
    <xf numFmtId="178" fontId="37" fillId="0" borderId="13" xfId="0" applyNumberFormat="1" applyFont="1" applyFill="1" applyBorder="1" applyAlignment="1">
      <alignment horizontal="right" vertical="center" wrapText="1"/>
    </xf>
    <xf numFmtId="178" fontId="38" fillId="0" borderId="13" xfId="0" applyNumberFormat="1" applyFont="1" applyFill="1" applyBorder="1" applyAlignment="1">
      <alignment horizontal="right" vertical="center" wrapText="1"/>
    </xf>
    <xf numFmtId="49" fontId="25" fillId="0" borderId="28" xfId="0" applyNumberFormat="1" applyFont="1" applyBorder="1" applyAlignment="1">
      <alignment horizontal="left" vertical="center"/>
    </xf>
    <xf numFmtId="49" fontId="26" fillId="0" borderId="29" xfId="0" applyNumberFormat="1" applyFont="1" applyBorder="1" applyAlignment="1">
      <alignment horizontal="left" vertical="center"/>
    </xf>
    <xf numFmtId="178" fontId="39" fillId="0" borderId="14" xfId="0" applyNumberFormat="1" applyFont="1" applyFill="1" applyBorder="1" applyAlignment="1">
      <alignment horizontal="right" vertical="center" wrapText="1"/>
    </xf>
    <xf numFmtId="178" fontId="39" fillId="0" borderId="30" xfId="0" applyNumberFormat="1" applyFont="1" applyFill="1" applyBorder="1" applyAlignment="1">
      <alignment horizontal="right" vertical="center" wrapText="1"/>
    </xf>
    <xf numFmtId="172" fontId="27" fillId="0" borderId="29" xfId="0" applyNumberFormat="1" applyFont="1" applyBorder="1" applyAlignment="1">
      <alignment/>
    </xf>
    <xf numFmtId="172" fontId="27" fillId="0" borderId="31" xfId="0" applyNumberFormat="1" applyFont="1" applyBorder="1" applyAlignment="1">
      <alignment/>
    </xf>
    <xf numFmtId="49" fontId="25" fillId="0" borderId="32" xfId="0" applyNumberFormat="1" applyFont="1" applyBorder="1" applyAlignment="1">
      <alignment horizontal="left" vertical="center"/>
    </xf>
    <xf numFmtId="178" fontId="37" fillId="0" borderId="15" xfId="0" applyNumberFormat="1" applyFont="1" applyFill="1" applyBorder="1" applyAlignment="1">
      <alignment horizontal="right" vertical="center" wrapText="1"/>
    </xf>
    <xf numFmtId="178" fontId="38" fillId="0" borderId="11" xfId="0" applyNumberFormat="1" applyFont="1" applyFill="1" applyBorder="1" applyAlignment="1">
      <alignment horizontal="right" vertical="center" wrapText="1"/>
    </xf>
    <xf numFmtId="178" fontId="38" fillId="0" borderId="33" xfId="0" applyNumberFormat="1" applyFont="1" applyFill="1" applyBorder="1" applyAlignment="1">
      <alignment horizontal="right" vertical="center" wrapText="1"/>
    </xf>
    <xf numFmtId="178" fontId="38" fillId="0" borderId="34" xfId="0" applyNumberFormat="1" applyFont="1" applyFill="1" applyBorder="1" applyAlignment="1">
      <alignment horizontal="right" vertical="center" wrapText="1"/>
    </xf>
    <xf numFmtId="49" fontId="26" fillId="0" borderId="29" xfId="0" applyNumberFormat="1" applyFont="1" applyBorder="1" applyAlignment="1">
      <alignment horizontal="left" vertical="center" wrapText="1"/>
    </xf>
    <xf numFmtId="49" fontId="25" fillId="0" borderId="21" xfId="0" applyNumberFormat="1" applyFont="1" applyBorder="1" applyAlignment="1">
      <alignment horizontal="left" vertical="center"/>
    </xf>
    <xf numFmtId="178" fontId="37" fillId="0" borderId="16" xfId="0" applyNumberFormat="1" applyFont="1" applyFill="1" applyBorder="1" applyAlignment="1">
      <alignment horizontal="right" vertical="center" wrapText="1"/>
    </xf>
    <xf numFmtId="178" fontId="38" fillId="0" borderId="16" xfId="0" applyNumberFormat="1" applyFont="1" applyFill="1" applyBorder="1" applyAlignment="1">
      <alignment horizontal="right" vertical="center" wrapText="1"/>
    </xf>
    <xf numFmtId="178" fontId="38" fillId="0" borderId="35" xfId="0" applyNumberFormat="1" applyFont="1" applyFill="1" applyBorder="1" applyAlignment="1">
      <alignment horizontal="right" vertical="center" wrapText="1"/>
    </xf>
    <xf numFmtId="49" fontId="25" fillId="0" borderId="36" xfId="0" applyNumberFormat="1" applyFont="1" applyBorder="1" applyAlignment="1">
      <alignment horizontal="left" vertical="center"/>
    </xf>
    <xf numFmtId="178" fontId="37" fillId="0" borderId="17" xfId="0" applyNumberFormat="1" applyFont="1" applyFill="1" applyBorder="1" applyAlignment="1">
      <alignment horizontal="right" vertical="center" wrapText="1"/>
    </xf>
    <xf numFmtId="178" fontId="38" fillId="0" borderId="17" xfId="0" applyNumberFormat="1" applyFont="1" applyFill="1" applyBorder="1" applyAlignment="1">
      <alignment horizontal="right" vertical="center" wrapText="1"/>
    </xf>
    <xf numFmtId="178" fontId="38" fillId="0" borderId="37" xfId="0" applyNumberFormat="1" applyFont="1" applyFill="1" applyBorder="1" applyAlignment="1">
      <alignment horizontal="right" vertical="center" wrapText="1"/>
    </xf>
    <xf numFmtId="0" fontId="40" fillId="0" borderId="29" xfId="0" applyFont="1" applyBorder="1" applyAlignment="1">
      <alignment/>
    </xf>
    <xf numFmtId="178" fontId="41" fillId="33" borderId="14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">
      <selection activeCell="F28" sqref="F28"/>
    </sheetView>
  </sheetViews>
  <sheetFormatPr defaultColWidth="9.00390625" defaultRowHeight="12.75"/>
  <cols>
    <col min="1" max="1" width="42.625" style="2" customWidth="1"/>
    <col min="2" max="2" width="12.75390625" style="2" customWidth="1"/>
    <col min="3" max="3" width="11.875" style="2" customWidth="1"/>
    <col min="4" max="4" width="12.25390625" style="2" customWidth="1"/>
    <col min="5" max="5" width="11.75390625" style="2" customWidth="1"/>
    <col min="6" max="6" width="11.00390625" style="2" customWidth="1"/>
    <col min="7" max="7" width="9.00390625" style="2" customWidth="1"/>
    <col min="8" max="8" width="9.375" style="2" customWidth="1"/>
    <col min="9" max="9" width="8.375" style="2" customWidth="1"/>
    <col min="10" max="10" width="11.375" style="2" customWidth="1"/>
    <col min="11" max="16384" width="9.125" style="2" customWidth="1"/>
  </cols>
  <sheetData>
    <row r="1" spans="1:11" s="1" customFormat="1" ht="18">
      <c r="A1" s="14" t="s">
        <v>37</v>
      </c>
      <c r="B1" s="15"/>
      <c r="C1" s="15"/>
      <c r="D1" s="15"/>
      <c r="E1" s="15"/>
      <c r="F1" s="15"/>
      <c r="G1" s="15"/>
      <c r="H1" s="16" t="s">
        <v>24</v>
      </c>
      <c r="I1" s="17"/>
      <c r="J1" s="17"/>
      <c r="K1" s="18"/>
    </row>
    <row r="2" spans="1:11" ht="15.75">
      <c r="A2" s="19"/>
      <c r="B2" s="20"/>
      <c r="C2" s="20"/>
      <c r="D2" s="20"/>
      <c r="E2" s="20"/>
      <c r="F2" s="20"/>
      <c r="G2" s="20"/>
      <c r="H2" s="20"/>
      <c r="I2" s="20"/>
      <c r="J2" s="21"/>
      <c r="K2" s="22"/>
    </row>
    <row r="3" spans="1:11" ht="15" customHeight="1" thickBot="1">
      <c r="A3" s="23"/>
      <c r="B3" s="22"/>
      <c r="C3" s="22"/>
      <c r="D3" s="24"/>
      <c r="E3" s="24"/>
      <c r="F3" s="24"/>
      <c r="G3" s="24"/>
      <c r="H3" s="24" t="s">
        <v>12</v>
      </c>
      <c r="I3" s="25" t="s">
        <v>23</v>
      </c>
      <c r="J3" s="26"/>
      <c r="K3" s="22"/>
    </row>
    <row r="4" spans="1:11" ht="21" customHeight="1">
      <c r="A4" s="27" t="s">
        <v>0</v>
      </c>
      <c r="B4" s="5" t="s">
        <v>32</v>
      </c>
      <c r="C4" s="5" t="s">
        <v>36</v>
      </c>
      <c r="D4" s="5" t="s">
        <v>33</v>
      </c>
      <c r="E4" s="5" t="s">
        <v>38</v>
      </c>
      <c r="F4" s="5" t="s">
        <v>39</v>
      </c>
      <c r="G4" s="28" t="s">
        <v>10</v>
      </c>
      <c r="H4" s="29"/>
      <c r="I4" s="30"/>
      <c r="J4" s="31" t="s">
        <v>35</v>
      </c>
      <c r="K4" s="32"/>
    </row>
    <row r="5" spans="1:11" ht="33.75" customHeight="1">
      <c r="A5" s="33"/>
      <c r="B5" s="34"/>
      <c r="C5" s="6"/>
      <c r="D5" s="6"/>
      <c r="E5" s="6"/>
      <c r="F5" s="6"/>
      <c r="G5" s="35" t="s">
        <v>34</v>
      </c>
      <c r="H5" s="36" t="s">
        <v>40</v>
      </c>
      <c r="I5" s="37" t="s">
        <v>41</v>
      </c>
      <c r="J5" s="38" t="s">
        <v>19</v>
      </c>
      <c r="K5" s="39" t="s">
        <v>20</v>
      </c>
    </row>
    <row r="6" spans="1:11" ht="14.25" customHeight="1">
      <c r="A6" s="40" t="s">
        <v>5</v>
      </c>
      <c r="B6" s="41">
        <v>907.4</v>
      </c>
      <c r="C6" s="7">
        <v>423.1</v>
      </c>
      <c r="D6" s="7">
        <v>985.4</v>
      </c>
      <c r="E6" s="7">
        <v>465.4</v>
      </c>
      <c r="F6" s="7">
        <v>511.1</v>
      </c>
      <c r="G6" s="42">
        <f>F6/D6*100</f>
        <v>51.86726202557338</v>
      </c>
      <c r="H6" s="42">
        <f>F6/E6*100</f>
        <v>109.81951009883973</v>
      </c>
      <c r="I6" s="43">
        <f>F6/C6*100</f>
        <v>120.79886551642637</v>
      </c>
      <c r="J6" s="44">
        <f aca="true" t="shared" si="0" ref="J6:J21">F6/$F$21*100</f>
        <v>31.41557563464258</v>
      </c>
      <c r="K6" s="44">
        <f aca="true" t="shared" si="1" ref="K6:K25">F6/$F$30*100</f>
        <v>6.4134417507403505</v>
      </c>
    </row>
    <row r="7" spans="1:11" ht="15.75" customHeight="1">
      <c r="A7" s="45" t="s">
        <v>28</v>
      </c>
      <c r="B7" s="41">
        <v>224.7</v>
      </c>
      <c r="C7" s="7">
        <v>105.4</v>
      </c>
      <c r="D7" s="7">
        <v>229.3</v>
      </c>
      <c r="E7" s="7">
        <v>114.4</v>
      </c>
      <c r="F7" s="7">
        <v>111.4</v>
      </c>
      <c r="G7" s="42">
        <f>F7/D7*100</f>
        <v>48.58264282599215</v>
      </c>
      <c r="H7" s="42">
        <f aca="true" t="shared" si="2" ref="H7:H30">F7/E7*100</f>
        <v>97.37762237762237</v>
      </c>
      <c r="I7" s="43">
        <f aca="true" t="shared" si="3" ref="I7:I30">F7/C7*100</f>
        <v>105.69259962049335</v>
      </c>
      <c r="J7" s="44">
        <f t="shared" si="0"/>
        <v>6.847378449812528</v>
      </c>
      <c r="K7" s="44">
        <f t="shared" si="1"/>
        <v>1.397881845103649</v>
      </c>
    </row>
    <row r="8" spans="1:11" ht="15.75" customHeight="1">
      <c r="A8" s="45" t="s">
        <v>1</v>
      </c>
      <c r="B8" s="41">
        <v>147.3</v>
      </c>
      <c r="C8" s="7">
        <v>2.1</v>
      </c>
      <c r="D8" s="7">
        <v>61.6</v>
      </c>
      <c r="E8" s="7">
        <v>2</v>
      </c>
      <c r="F8" s="7">
        <v>7.6</v>
      </c>
      <c r="G8" s="42">
        <f aca="true" t="shared" si="4" ref="G8:G30">F8/D8*100</f>
        <v>12.337662337662337</v>
      </c>
      <c r="H8" s="42">
        <f t="shared" si="2"/>
        <v>380</v>
      </c>
      <c r="I8" s="43">
        <f t="shared" si="3"/>
        <v>361.90476190476187</v>
      </c>
      <c r="J8" s="44">
        <f t="shared" si="0"/>
        <v>0.46714610609133944</v>
      </c>
      <c r="K8" s="44">
        <f t="shared" si="1"/>
        <v>0.09536716357978216</v>
      </c>
    </row>
    <row r="9" spans="1:11" ht="17.25" customHeight="1">
      <c r="A9" s="45" t="s">
        <v>2</v>
      </c>
      <c r="B9" s="41">
        <v>1073.2</v>
      </c>
      <c r="C9" s="7">
        <v>392.3</v>
      </c>
      <c r="D9" s="7">
        <v>1124.7</v>
      </c>
      <c r="E9" s="7">
        <v>441.7</v>
      </c>
      <c r="F9" s="7">
        <v>467.2</v>
      </c>
      <c r="G9" s="42">
        <f t="shared" si="4"/>
        <v>41.53996621321241</v>
      </c>
      <c r="H9" s="42">
        <f t="shared" si="2"/>
        <v>105.77314919628706</v>
      </c>
      <c r="I9" s="43">
        <f t="shared" si="3"/>
        <v>119.09253122610247</v>
      </c>
      <c r="J9" s="44">
        <f t="shared" si="0"/>
        <v>28.717192206036017</v>
      </c>
      <c r="K9" s="44">
        <f t="shared" si="1"/>
        <v>5.862570897957134</v>
      </c>
    </row>
    <row r="10" spans="1:11" ht="14.25" customHeight="1">
      <c r="A10" s="45" t="s">
        <v>11</v>
      </c>
      <c r="B10" s="41">
        <v>3.3</v>
      </c>
      <c r="C10" s="7">
        <v>1.2</v>
      </c>
      <c r="D10" s="7">
        <v>2.5</v>
      </c>
      <c r="E10" s="7">
        <v>1.2</v>
      </c>
      <c r="F10" s="7">
        <v>1.2</v>
      </c>
      <c r="G10" s="42">
        <f t="shared" si="4"/>
        <v>48</v>
      </c>
      <c r="H10" s="42">
        <f t="shared" si="2"/>
        <v>100</v>
      </c>
      <c r="I10" s="43">
        <f t="shared" si="3"/>
        <v>100</v>
      </c>
      <c r="J10" s="44">
        <f t="shared" si="0"/>
        <v>0.07375991148810622</v>
      </c>
      <c r="K10" s="44">
        <f t="shared" si="1"/>
        <v>0.015057973196807708</v>
      </c>
    </row>
    <row r="11" spans="1:11" ht="16.5" customHeight="1" hidden="1">
      <c r="A11" s="46" t="s">
        <v>16</v>
      </c>
      <c r="B11" s="41">
        <v>0</v>
      </c>
      <c r="C11" s="7">
        <v>0</v>
      </c>
      <c r="D11" s="7">
        <v>0</v>
      </c>
      <c r="E11" s="7">
        <v>0</v>
      </c>
      <c r="F11" s="7">
        <v>0</v>
      </c>
      <c r="G11" s="42" t="e">
        <f t="shared" si="4"/>
        <v>#DIV/0!</v>
      </c>
      <c r="H11" s="42" t="e">
        <f t="shared" si="2"/>
        <v>#DIV/0!</v>
      </c>
      <c r="I11" s="43" t="e">
        <f t="shared" si="3"/>
        <v>#DIV/0!</v>
      </c>
      <c r="J11" s="44">
        <f t="shared" si="0"/>
        <v>0</v>
      </c>
      <c r="K11" s="44">
        <f t="shared" si="1"/>
        <v>0</v>
      </c>
    </row>
    <row r="12" spans="1:11" ht="16.5" customHeight="1">
      <c r="A12" s="45" t="s">
        <v>26</v>
      </c>
      <c r="B12" s="41">
        <v>372.6</v>
      </c>
      <c r="C12" s="7">
        <v>177</v>
      </c>
      <c r="D12" s="7">
        <v>351.7</v>
      </c>
      <c r="E12" s="7">
        <v>175.8</v>
      </c>
      <c r="F12" s="7">
        <v>188.3</v>
      </c>
      <c r="G12" s="42">
        <f t="shared" si="4"/>
        <v>53.53994882001707</v>
      </c>
      <c r="H12" s="42">
        <f t="shared" si="2"/>
        <v>107.1103526734926</v>
      </c>
      <c r="I12" s="43">
        <f t="shared" si="3"/>
        <v>106.38418079096046</v>
      </c>
      <c r="J12" s="44">
        <f t="shared" si="0"/>
        <v>11.574159444342001</v>
      </c>
      <c r="K12" s="44">
        <f t="shared" si="1"/>
        <v>2.3628469607990765</v>
      </c>
    </row>
    <row r="13" spans="1:11" ht="16.5" customHeight="1">
      <c r="A13" s="45" t="s">
        <v>21</v>
      </c>
      <c r="B13" s="41">
        <v>115.1</v>
      </c>
      <c r="C13" s="7">
        <v>58.2</v>
      </c>
      <c r="D13" s="7">
        <v>91.5</v>
      </c>
      <c r="E13" s="7">
        <v>45.7</v>
      </c>
      <c r="F13" s="7">
        <v>62.5</v>
      </c>
      <c r="G13" s="42">
        <f t="shared" si="4"/>
        <v>68.30601092896174</v>
      </c>
      <c r="H13" s="42">
        <f t="shared" si="2"/>
        <v>136.76148796498907</v>
      </c>
      <c r="I13" s="43">
        <f t="shared" si="3"/>
        <v>107.38831615120274</v>
      </c>
      <c r="J13" s="44">
        <f t="shared" si="0"/>
        <v>3.841662056672199</v>
      </c>
      <c r="K13" s="44">
        <f t="shared" si="1"/>
        <v>0.7842694373337348</v>
      </c>
    </row>
    <row r="14" spans="1:11" ht="25.5" customHeight="1" hidden="1">
      <c r="A14" s="46" t="s">
        <v>27</v>
      </c>
      <c r="B14" s="41">
        <v>0</v>
      </c>
      <c r="C14" s="7">
        <v>0</v>
      </c>
      <c r="D14" s="7">
        <v>0</v>
      </c>
      <c r="E14" s="7">
        <v>0</v>
      </c>
      <c r="F14" s="7">
        <v>0</v>
      </c>
      <c r="G14" s="42" t="e">
        <f t="shared" si="4"/>
        <v>#DIV/0!</v>
      </c>
      <c r="H14" s="42" t="e">
        <f t="shared" si="2"/>
        <v>#DIV/0!</v>
      </c>
      <c r="I14" s="43" t="e">
        <f t="shared" si="3"/>
        <v>#DIV/0!</v>
      </c>
      <c r="J14" s="44">
        <f t="shared" si="0"/>
        <v>0</v>
      </c>
      <c r="K14" s="44">
        <f t="shared" si="1"/>
        <v>0</v>
      </c>
    </row>
    <row r="15" spans="1:11" ht="15" customHeight="1">
      <c r="A15" s="47" t="s">
        <v>17</v>
      </c>
      <c r="B15" s="48">
        <v>1198</v>
      </c>
      <c r="C15" s="8">
        <v>411.4</v>
      </c>
      <c r="D15" s="8">
        <v>344.6</v>
      </c>
      <c r="E15" s="8">
        <v>172.2</v>
      </c>
      <c r="F15" s="8">
        <v>257.5</v>
      </c>
      <c r="G15" s="42">
        <f t="shared" si="4"/>
        <v>74.72431804991294</v>
      </c>
      <c r="H15" s="42">
        <f t="shared" si="2"/>
        <v>149.53542392566783</v>
      </c>
      <c r="I15" s="43">
        <f t="shared" si="3"/>
        <v>62.591152163344674</v>
      </c>
      <c r="J15" s="44">
        <f t="shared" si="0"/>
        <v>15.827647673489459</v>
      </c>
      <c r="K15" s="44">
        <f t="shared" si="1"/>
        <v>3.231190081814987</v>
      </c>
    </row>
    <row r="16" spans="1:11" ht="15" customHeight="1" hidden="1">
      <c r="A16" s="47" t="s">
        <v>13</v>
      </c>
      <c r="B16" s="48">
        <v>0</v>
      </c>
      <c r="C16" s="8">
        <v>0</v>
      </c>
      <c r="D16" s="8">
        <v>0</v>
      </c>
      <c r="E16" s="8">
        <v>0</v>
      </c>
      <c r="F16" s="8">
        <v>0</v>
      </c>
      <c r="G16" s="42" t="e">
        <f t="shared" si="4"/>
        <v>#DIV/0!</v>
      </c>
      <c r="H16" s="42" t="e">
        <f t="shared" si="2"/>
        <v>#DIV/0!</v>
      </c>
      <c r="I16" s="43" t="e">
        <f t="shared" si="3"/>
        <v>#DIV/0!</v>
      </c>
      <c r="J16" s="44">
        <f t="shared" si="0"/>
        <v>0</v>
      </c>
      <c r="K16" s="44">
        <f t="shared" si="1"/>
        <v>0</v>
      </c>
    </row>
    <row r="17" spans="1:11" ht="17.25" customHeight="1">
      <c r="A17" s="47" t="s">
        <v>3</v>
      </c>
      <c r="B17" s="48">
        <v>0.3</v>
      </c>
      <c r="C17" s="8">
        <v>0.3</v>
      </c>
      <c r="D17" s="8">
        <v>0</v>
      </c>
      <c r="E17" s="8">
        <v>0</v>
      </c>
      <c r="F17" s="8">
        <v>0</v>
      </c>
      <c r="G17" s="42" t="e">
        <f t="shared" si="4"/>
        <v>#DIV/0!</v>
      </c>
      <c r="H17" s="42" t="e">
        <f t="shared" si="2"/>
        <v>#DIV/0!</v>
      </c>
      <c r="I17" s="43">
        <f t="shared" si="3"/>
        <v>0</v>
      </c>
      <c r="J17" s="44">
        <f t="shared" si="0"/>
        <v>0</v>
      </c>
      <c r="K17" s="44">
        <f t="shared" si="1"/>
        <v>0</v>
      </c>
    </row>
    <row r="18" spans="1:11" ht="17.25" customHeight="1">
      <c r="A18" s="47" t="s">
        <v>31</v>
      </c>
      <c r="B18" s="48">
        <v>6.4</v>
      </c>
      <c r="C18" s="8">
        <v>0</v>
      </c>
      <c r="D18" s="8">
        <v>0</v>
      </c>
      <c r="E18" s="8">
        <v>0</v>
      </c>
      <c r="F18" s="8">
        <v>0</v>
      </c>
      <c r="G18" s="49" t="e">
        <f t="shared" si="4"/>
        <v>#DIV/0!</v>
      </c>
      <c r="H18" s="49" t="e">
        <f t="shared" si="2"/>
        <v>#DIV/0!</v>
      </c>
      <c r="I18" s="43" t="e">
        <f t="shared" si="3"/>
        <v>#DIV/0!</v>
      </c>
      <c r="J18" s="44">
        <f t="shared" si="0"/>
        <v>0</v>
      </c>
      <c r="K18" s="44">
        <f t="shared" si="1"/>
        <v>0</v>
      </c>
    </row>
    <row r="19" spans="1:11" ht="17.25" customHeight="1" hidden="1">
      <c r="A19" s="47" t="s">
        <v>7</v>
      </c>
      <c r="B19" s="48">
        <v>0</v>
      </c>
      <c r="C19" s="8">
        <v>0</v>
      </c>
      <c r="D19" s="8">
        <v>0</v>
      </c>
      <c r="E19" s="8">
        <v>0</v>
      </c>
      <c r="F19" s="8">
        <v>0</v>
      </c>
      <c r="G19" s="49" t="e">
        <f>F19/D19*100</f>
        <v>#DIV/0!</v>
      </c>
      <c r="H19" s="49" t="e">
        <f>F19/E19*100</f>
        <v>#DIV/0!</v>
      </c>
      <c r="I19" s="43" t="e">
        <f>F19/C19*100</f>
        <v>#DIV/0!</v>
      </c>
      <c r="J19" s="44">
        <f t="shared" si="0"/>
        <v>0</v>
      </c>
      <c r="K19" s="44">
        <f t="shared" si="1"/>
        <v>0</v>
      </c>
    </row>
    <row r="20" spans="1:11" ht="17.25" customHeight="1" thickBot="1">
      <c r="A20" s="50" t="s">
        <v>15</v>
      </c>
      <c r="B20" s="48">
        <v>0</v>
      </c>
      <c r="C20" s="8">
        <v>0</v>
      </c>
      <c r="D20" s="8">
        <v>4</v>
      </c>
      <c r="E20" s="8">
        <v>4</v>
      </c>
      <c r="F20" s="8">
        <v>20.1</v>
      </c>
      <c r="G20" s="49">
        <f t="shared" si="4"/>
        <v>502.50000000000006</v>
      </c>
      <c r="H20" s="49">
        <f t="shared" si="2"/>
        <v>502.50000000000006</v>
      </c>
      <c r="I20" s="43" t="e">
        <f t="shared" si="3"/>
        <v>#DIV/0!</v>
      </c>
      <c r="J20" s="44">
        <f t="shared" si="0"/>
        <v>1.2354785174257792</v>
      </c>
      <c r="K20" s="44">
        <f t="shared" si="1"/>
        <v>0.2522210510465291</v>
      </c>
    </row>
    <row r="21" spans="1:11" ht="17.25" customHeight="1" thickBot="1">
      <c r="A21" s="51" t="s">
        <v>22</v>
      </c>
      <c r="B21" s="11">
        <f>SUM(B6:B20)</f>
        <v>4048.3</v>
      </c>
      <c r="C21" s="9">
        <f>SUM(C6:C20)</f>
        <v>1571.0000000000002</v>
      </c>
      <c r="D21" s="9">
        <f>SUM(D6:D20)</f>
        <v>3195.2999999999997</v>
      </c>
      <c r="E21" s="9">
        <f>SUM(E6:E20)</f>
        <v>1422.4</v>
      </c>
      <c r="F21" s="9">
        <f>SUM(F6:F20)</f>
        <v>1626.8999999999999</v>
      </c>
      <c r="G21" s="52">
        <f t="shared" si="4"/>
        <v>50.915407004037185</v>
      </c>
      <c r="H21" s="52">
        <f t="shared" si="2"/>
        <v>114.37710911136105</v>
      </c>
      <c r="I21" s="53">
        <f t="shared" si="3"/>
        <v>103.55824315722468</v>
      </c>
      <c r="J21" s="54">
        <f t="shared" si="0"/>
        <v>100</v>
      </c>
      <c r="K21" s="55">
        <f t="shared" si="1"/>
        <v>20.41484716157205</v>
      </c>
    </row>
    <row r="22" spans="1:11" ht="15" customHeight="1">
      <c r="A22" s="56" t="s">
        <v>8</v>
      </c>
      <c r="B22" s="57">
        <v>5759</v>
      </c>
      <c r="C22" s="10">
        <v>3167.5</v>
      </c>
      <c r="D22" s="10">
        <v>6022.7</v>
      </c>
      <c r="E22" s="10">
        <v>3312.5</v>
      </c>
      <c r="F22" s="10">
        <v>3312.5</v>
      </c>
      <c r="G22" s="58">
        <f t="shared" si="4"/>
        <v>55.00024905773159</v>
      </c>
      <c r="H22" s="58">
        <f t="shared" si="2"/>
        <v>100</v>
      </c>
      <c r="I22" s="59">
        <f t="shared" si="3"/>
        <v>104.57774269928966</v>
      </c>
      <c r="J22" s="22"/>
      <c r="K22" s="44">
        <f t="shared" si="1"/>
        <v>41.56628017868794</v>
      </c>
    </row>
    <row r="23" spans="1:11" ht="15" customHeight="1">
      <c r="A23" s="45" t="s">
        <v>9</v>
      </c>
      <c r="B23" s="41">
        <v>2686.8</v>
      </c>
      <c r="C23" s="7">
        <v>2647.8</v>
      </c>
      <c r="D23" s="7">
        <v>7467</v>
      </c>
      <c r="E23" s="7">
        <v>3467</v>
      </c>
      <c r="F23" s="7">
        <v>1749.8</v>
      </c>
      <c r="G23" s="58">
        <f t="shared" si="4"/>
        <v>23.433775277889378</v>
      </c>
      <c r="H23" s="42">
        <f>F23/E23*100</f>
        <v>50.47014710124026</v>
      </c>
      <c r="I23" s="43">
        <f>F23/C23*100</f>
        <v>66.08505174106804</v>
      </c>
      <c r="J23" s="22"/>
      <c r="K23" s="44">
        <f t="shared" si="1"/>
        <v>21.95703458314511</v>
      </c>
    </row>
    <row r="24" spans="1:11" ht="13.5">
      <c r="A24" s="45" t="s">
        <v>6</v>
      </c>
      <c r="B24" s="41">
        <v>126.4</v>
      </c>
      <c r="C24" s="7">
        <v>63.7</v>
      </c>
      <c r="D24" s="7">
        <v>138.1</v>
      </c>
      <c r="E24" s="7">
        <v>69.6</v>
      </c>
      <c r="F24" s="7">
        <v>69.6</v>
      </c>
      <c r="G24" s="42">
        <f t="shared" si="4"/>
        <v>50.3982621288921</v>
      </c>
      <c r="H24" s="42">
        <f t="shared" si="2"/>
        <v>100</v>
      </c>
      <c r="I24" s="43">
        <f t="shared" si="3"/>
        <v>109.26216640502354</v>
      </c>
      <c r="J24" s="22"/>
      <c r="K24" s="44">
        <f t="shared" si="1"/>
        <v>0.873362445414847</v>
      </c>
    </row>
    <row r="25" spans="1:11" ht="14.25" customHeight="1" thickBot="1">
      <c r="A25" s="47" t="s">
        <v>14</v>
      </c>
      <c r="B25" s="48">
        <v>2133.5</v>
      </c>
      <c r="C25" s="8">
        <v>427.6</v>
      </c>
      <c r="D25" s="8">
        <v>2248.1</v>
      </c>
      <c r="E25" s="8">
        <v>1651.4</v>
      </c>
      <c r="F25" s="8">
        <v>1175.8</v>
      </c>
      <c r="G25" s="49">
        <f>F25/D25*100</f>
        <v>52.30194386370714</v>
      </c>
      <c r="H25" s="49">
        <f>F25/E25*100</f>
        <v>71.2001937749788</v>
      </c>
      <c r="I25" s="60">
        <f>F25/C25*100</f>
        <v>274.97661365762394</v>
      </c>
      <c r="J25" s="22"/>
      <c r="K25" s="44">
        <f t="shared" si="1"/>
        <v>14.754304070672086</v>
      </c>
    </row>
    <row r="26" spans="1:11" ht="24.75" customHeight="1" thickBot="1">
      <c r="A26" s="61" t="s">
        <v>29</v>
      </c>
      <c r="B26" s="11">
        <f>SUM(B22:B25)</f>
        <v>10705.699999999999</v>
      </c>
      <c r="C26" s="11">
        <f>SUM(C22:C25)</f>
        <v>6306.6</v>
      </c>
      <c r="D26" s="11">
        <f>SUM(D22:D25)</f>
        <v>15875.900000000001</v>
      </c>
      <c r="E26" s="11">
        <f>SUM(E22:E25)</f>
        <v>8500.5</v>
      </c>
      <c r="F26" s="11">
        <f>SUM(F22:F25)</f>
        <v>6307.700000000001</v>
      </c>
      <c r="G26" s="52">
        <f>F26/D26*100</f>
        <v>39.7312908244572</v>
      </c>
      <c r="H26" s="52">
        <f>F26/E26*100</f>
        <v>74.20387036056704</v>
      </c>
      <c r="I26" s="53">
        <f>F26/C26*100</f>
        <v>100.01744204484191</v>
      </c>
      <c r="J26" s="22"/>
      <c r="K26" s="44"/>
    </row>
    <row r="27" spans="1:11" ht="16.5" customHeight="1">
      <c r="A27" s="62" t="s">
        <v>30</v>
      </c>
      <c r="B27" s="63">
        <v>16</v>
      </c>
      <c r="C27" s="12">
        <v>16</v>
      </c>
      <c r="D27" s="12">
        <v>35.7</v>
      </c>
      <c r="E27" s="12">
        <v>35.7</v>
      </c>
      <c r="F27" s="12">
        <v>35.6</v>
      </c>
      <c r="G27" s="64">
        <f>F27/D27*100</f>
        <v>99.71988795518207</v>
      </c>
      <c r="H27" s="64">
        <f>F27/E27*100</f>
        <v>99.71988795518207</v>
      </c>
      <c r="I27" s="65">
        <f>F27/C27*100</f>
        <v>222.5</v>
      </c>
      <c r="J27" s="22"/>
      <c r="K27" s="44">
        <f>F27/$F$30*100</f>
        <v>0.4467198715052954</v>
      </c>
    </row>
    <row r="28" spans="1:11" ht="16.5" customHeight="1" thickBot="1">
      <c r="A28" s="66" t="s">
        <v>18</v>
      </c>
      <c r="B28" s="67">
        <v>-1.7</v>
      </c>
      <c r="C28" s="13">
        <v>-1.7</v>
      </c>
      <c r="D28" s="13">
        <v>0</v>
      </c>
      <c r="E28" s="13">
        <v>0</v>
      </c>
      <c r="F28" s="13">
        <v>-1</v>
      </c>
      <c r="G28" s="68" t="e">
        <f t="shared" si="4"/>
        <v>#DIV/0!</v>
      </c>
      <c r="H28" s="68" t="e">
        <f t="shared" si="2"/>
        <v>#DIV/0!</v>
      </c>
      <c r="I28" s="69">
        <f t="shared" si="3"/>
        <v>58.82352941176471</v>
      </c>
      <c r="J28" s="22"/>
      <c r="K28" s="44">
        <f>F28/$F$30*100</f>
        <v>-0.012548310997339756</v>
      </c>
    </row>
    <row r="29" spans="1:11" ht="21" customHeight="1" thickBot="1">
      <c r="A29" s="51" t="s">
        <v>25</v>
      </c>
      <c r="B29" s="11">
        <f>B28+B26+B27</f>
        <v>10719.999999999998</v>
      </c>
      <c r="C29" s="9">
        <f>C28+C26+C27</f>
        <v>6320.900000000001</v>
      </c>
      <c r="D29" s="9">
        <f>D28+D26+D27</f>
        <v>15911.600000000002</v>
      </c>
      <c r="E29" s="9">
        <f>E28+E26+E27</f>
        <v>8536.2</v>
      </c>
      <c r="F29" s="9">
        <f>F28+F26+F27</f>
        <v>6342.300000000001</v>
      </c>
      <c r="G29" s="52">
        <f t="shared" si="4"/>
        <v>39.859599286055456</v>
      </c>
      <c r="H29" s="52">
        <f t="shared" si="2"/>
        <v>74.29886834891404</v>
      </c>
      <c r="I29" s="53">
        <f t="shared" si="3"/>
        <v>100.33855938236644</v>
      </c>
      <c r="J29" s="70"/>
      <c r="K29" s="55">
        <f>F29/$F$30*100</f>
        <v>79.58515283842796</v>
      </c>
    </row>
    <row r="30" spans="1:11" ht="14.25" thickBot="1">
      <c r="A30" s="51" t="s">
        <v>4</v>
      </c>
      <c r="B30" s="71">
        <f>B29+B21</f>
        <v>14768.3</v>
      </c>
      <c r="C30" s="9">
        <f>C29+C21</f>
        <v>7891.900000000001</v>
      </c>
      <c r="D30" s="9">
        <f>D29+D21</f>
        <v>19106.9</v>
      </c>
      <c r="E30" s="9">
        <f>E29+E21</f>
        <v>9958.6</v>
      </c>
      <c r="F30" s="9">
        <f>F29+F21</f>
        <v>7969.200000000001</v>
      </c>
      <c r="G30" s="52">
        <f t="shared" si="4"/>
        <v>41.70849274345917</v>
      </c>
      <c r="H30" s="52">
        <f t="shared" si="2"/>
        <v>80.0232964472918</v>
      </c>
      <c r="I30" s="53">
        <f t="shared" si="3"/>
        <v>100.97948529504936</v>
      </c>
      <c r="J30" s="70"/>
      <c r="K30" s="55">
        <f>F30/$F$30*100</f>
        <v>100</v>
      </c>
    </row>
    <row r="31" spans="1:9" ht="13.5">
      <c r="A31" s="3"/>
      <c r="B31" s="4"/>
      <c r="C31" s="4"/>
      <c r="D31" s="4"/>
      <c r="E31" s="4"/>
      <c r="F31" s="4"/>
      <c r="G31" s="4"/>
      <c r="H31" s="4"/>
      <c r="I31" s="4"/>
    </row>
  </sheetData>
  <sheetProtection/>
  <mergeCells count="9">
    <mergeCell ref="H1:J1"/>
    <mergeCell ref="A4:A5"/>
    <mergeCell ref="B4:B5"/>
    <mergeCell ref="C4:C5"/>
    <mergeCell ref="J4:K4"/>
    <mergeCell ref="D4:D5"/>
    <mergeCell ref="E4:E5"/>
    <mergeCell ref="F4:F5"/>
    <mergeCell ref="G4:I4"/>
  </mergeCells>
  <printOptions/>
  <pageMargins left="0.1968503937007874" right="0.1968503937007874" top="0.7874015748031497" bottom="0.1968503937007874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2018-07-20T11:25:42Z</cp:lastPrinted>
  <dcterms:created xsi:type="dcterms:W3CDTF">2006-03-15T08:30:53Z</dcterms:created>
  <dcterms:modified xsi:type="dcterms:W3CDTF">2018-07-20T11:25:44Z</dcterms:modified>
  <cp:category/>
  <cp:version/>
  <cp:contentType/>
  <cp:contentStatus/>
</cp:coreProperties>
</file>