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965" windowHeight="10650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<sst xmlns="http://schemas.openxmlformats.org/spreadsheetml/2006/main" count="42" uniqueCount="42">
  <si>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</si>
  <si>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</si>
  <si>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</si>
  <si>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</si>
  <si>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</si>
  <si>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</si>
  <si>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</si>
  <si>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</si>
  <si>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</si>
  <si>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</si>
  <si>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</si>
  <si>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</si>
  <si>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</si>
  <si>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Доходы от продажи земельных участков</t>
  </si>
  <si>
    <t>Иные межбюджетные трансферты</t>
  </si>
  <si>
    <t>Прочие неналоговые доходы</t>
  </si>
  <si>
    <t>Арендная плата за земли</t>
  </si>
  <si>
    <t>Доходы от реализации имущества</t>
  </si>
  <si>
    <t>Возврат остатков межбюджетных трансфертов</t>
  </si>
  <si>
    <t>налоговые и неналоговые</t>
  </si>
  <si>
    <t>общая</t>
  </si>
  <si>
    <t>Прочие поступления от использования имущества</t>
  </si>
  <si>
    <t>Итого  налоговых и неналоговых доходов:</t>
  </si>
  <si>
    <t>тыс.руб.</t>
  </si>
  <si>
    <t>Приложение 1</t>
  </si>
  <si>
    <t>Итого безвозмездных поступлений:</t>
  </si>
  <si>
    <t>Аренда имущества</t>
  </si>
  <si>
    <t>Прочие доходы от оказания платных услуг (работ) и компенсации затрат государства</t>
  </si>
  <si>
    <t>Доходы от уплаты акцизов на нефтепродукты</t>
  </si>
  <si>
    <t>Итого безвозмездных поступлений от других бюджетов бюджетной системы:</t>
  </si>
  <si>
    <t>Прочие безвозмездные поступления</t>
  </si>
  <si>
    <t>Факт 2016 г.</t>
  </si>
  <si>
    <t>структура факт 2017</t>
  </si>
  <si>
    <t>Штрафы, санкции, возмещение ущерба</t>
  </si>
  <si>
    <t>План 2017 г.</t>
  </si>
  <si>
    <t>к плану 2017 г.</t>
  </si>
  <si>
    <t>Исполнение доходной части бюджета Гостицкого сельского поселения на 01.10.2017 г.</t>
  </si>
  <si>
    <t>Факт 9 мес.   2016 г.</t>
  </si>
  <si>
    <t>План 9 мес.  2017 г.</t>
  </si>
  <si>
    <t>Факт 9 мес.   2017 г.</t>
  </si>
  <si>
    <t>к плану       9 мес.      2017 г.</t>
  </si>
  <si>
    <t>к факту      9 мес.      2016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</si>
</sst>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2"/>
      <color indexed="10"/>
      <name val="Arial Narrow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b/>
      <sz val="14"/>
      <name val="Arial Narrow"/>
      <family val="2"/>
    </font>
    <font>
      <b/>
      <sz val="8.5"/>
      <name val="MS Sans Serif"/>
      <family val="2"/>
    </font>
    <font>
      <sz val="10"/>
      <name val="Times New Roman"/>
      <family val="1"/>
    </font>
    <font>
      <sz val="9"/>
      <name val="Arial Narrow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9.5"/>
      <name val="MS Sans Serif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4"/>
      <name val="Arial Cyr"/>
      <family val="0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173" fontId="12" fillId="0" borderId="10" xfId="0" applyNumberFormat="1" applyFont="1" applyBorder="1" applyAlignment="1">
      <alignment horizontal="left" vertical="center"/>
    </xf>
    <xf numFmtId="178" fontId="13" fillId="0" borderId="11" xfId="0" applyNumberFormat="1" applyFont="1" applyFill="1" applyBorder="1" applyAlignment="1">
      <alignment horizontal="right" vertical="center" wrapText="1"/>
    </xf>
    <xf numFmtId="178" fontId="12" fillId="0" borderId="11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/>
    </xf>
    <xf numFmtId="178" fontId="13" fillId="0" borderId="13" xfId="0" applyNumberFormat="1" applyFont="1" applyFill="1" applyBorder="1" applyAlignment="1">
      <alignment horizontal="right" vertical="center" wrapText="1"/>
    </xf>
    <xf numFmtId="178" fontId="12" fillId="0" borderId="13" xfId="0" applyNumberFormat="1" applyFont="1" applyFill="1" applyBorder="1" applyAlignment="1">
      <alignment horizontal="right" vertical="center" wrapText="1"/>
    </xf>
    <xf numFmtId="49" fontId="12" fillId="0" borderId="14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178" fontId="15" fillId="0" borderId="16" xfId="0" applyNumberFormat="1" applyFont="1" applyFill="1" applyBorder="1" applyAlignment="1">
      <alignment horizontal="right" vertical="center" wrapText="1"/>
    </xf>
    <xf numFmtId="178" fontId="14" fillId="0" borderId="16" xfId="0" applyNumberFormat="1" applyFont="1" applyFill="1" applyBorder="1" applyAlignment="1">
      <alignment horizontal="right" vertical="center" wrapText="1"/>
    </xf>
    <xf numFmtId="49" fontId="12" fillId="0" borderId="17" xfId="0" applyNumberFormat="1" applyFont="1" applyBorder="1" applyAlignment="1">
      <alignment horizontal="left" vertical="center"/>
    </xf>
    <xf numFmtId="178" fontId="13" fillId="0" borderId="18" xfId="0" applyNumberFormat="1" applyFont="1" applyFill="1" applyBorder="1" applyAlignment="1">
      <alignment horizontal="right" vertical="center" wrapText="1"/>
    </xf>
    <xf numFmtId="178" fontId="12" fillId="0" borderId="18" xfId="0" applyNumberFormat="1" applyFont="1" applyFill="1" applyBorder="1" applyAlignment="1">
      <alignment horizontal="righ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49" fontId="12" fillId="0" borderId="19" xfId="0" applyNumberFormat="1" applyFont="1" applyBorder="1" applyAlignment="1">
      <alignment horizontal="left" vertical="center"/>
    </xf>
    <xf numFmtId="178" fontId="13" fillId="0" borderId="20" xfId="0" applyNumberFormat="1" applyFont="1" applyFill="1" applyBorder="1" applyAlignment="1">
      <alignment horizontal="right" vertical="center" wrapText="1"/>
    </xf>
    <xf numFmtId="178" fontId="12" fillId="0" borderId="20" xfId="0" applyNumberFormat="1" applyFont="1" applyFill="1" applyBorder="1" applyAlignment="1">
      <alignment horizontal="right" vertical="center" wrapText="1"/>
    </xf>
    <xf numFmtId="49" fontId="12" fillId="0" borderId="21" xfId="0" applyNumberFormat="1" applyFont="1" applyBorder="1" applyAlignment="1">
      <alignment horizontal="left" vertical="center"/>
    </xf>
    <xf numFmtId="178" fontId="13" fillId="0" borderId="22" xfId="0" applyNumberFormat="1" applyFont="1" applyFill="1" applyBorder="1" applyAlignment="1">
      <alignment horizontal="right" vertical="center" wrapText="1"/>
    </xf>
    <xf numFmtId="178" fontId="12" fillId="0" borderId="22" xfId="0" applyNumberFormat="1" applyFont="1" applyFill="1" applyBorder="1" applyAlignment="1">
      <alignment horizontal="right" vertical="center" wrapText="1"/>
    </xf>
    <xf numFmtId="178" fontId="16" fillId="33" borderId="16" xfId="0" applyNumberFormat="1" applyFont="1" applyFill="1" applyBorder="1" applyAlignment="1">
      <alignment horizontal="right" vertical="center" wrapText="1"/>
    </xf>
    <xf numFmtId="0" fontId="19" fillId="0" borderId="23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178" fontId="20" fillId="0" borderId="11" xfId="0" applyNumberFormat="1" applyFont="1" applyFill="1" applyBorder="1" applyAlignment="1">
      <alignment horizontal="right" vertical="center" wrapText="1"/>
    </xf>
    <xf numFmtId="178" fontId="20" fillId="0" borderId="25" xfId="0" applyNumberFormat="1" applyFont="1" applyFill="1" applyBorder="1" applyAlignment="1">
      <alignment horizontal="right" vertical="center" wrapText="1"/>
    </xf>
    <xf numFmtId="172" fontId="13" fillId="0" borderId="0" xfId="0" applyNumberFormat="1" applyFont="1" applyAlignment="1">
      <alignment/>
    </xf>
    <xf numFmtId="178" fontId="20" fillId="0" borderId="13" xfId="0" applyNumberFormat="1" applyFont="1" applyFill="1" applyBorder="1" applyAlignment="1">
      <alignment horizontal="right" vertical="center" wrapText="1"/>
    </xf>
    <xf numFmtId="178" fontId="21" fillId="0" borderId="16" xfId="0" applyNumberFormat="1" applyFont="1" applyFill="1" applyBorder="1" applyAlignment="1">
      <alignment horizontal="right" vertical="center" wrapText="1"/>
    </xf>
    <xf numFmtId="178" fontId="21" fillId="0" borderId="26" xfId="0" applyNumberFormat="1" applyFont="1" applyFill="1" applyBorder="1" applyAlignment="1">
      <alignment horizontal="right" vertical="center" wrapText="1"/>
    </xf>
    <xf numFmtId="172" fontId="15" fillId="0" borderId="15" xfId="0" applyNumberFormat="1" applyFont="1" applyBorder="1" applyAlignment="1">
      <alignment/>
    </xf>
    <xf numFmtId="172" fontId="15" fillId="0" borderId="27" xfId="0" applyNumberFormat="1" applyFont="1" applyBorder="1" applyAlignment="1">
      <alignment/>
    </xf>
    <xf numFmtId="178" fontId="20" fillId="0" borderId="28" xfId="0" applyNumberFormat="1" applyFont="1" applyFill="1" applyBorder="1" applyAlignment="1">
      <alignment horizontal="right" vertical="center" wrapText="1"/>
    </xf>
    <xf numFmtId="178" fontId="20" fillId="0" borderId="2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78" fontId="20" fillId="0" borderId="30" xfId="0" applyNumberFormat="1" applyFont="1" applyFill="1" applyBorder="1" applyAlignment="1">
      <alignment horizontal="right" vertical="center" wrapText="1"/>
    </xf>
    <xf numFmtId="178" fontId="20" fillId="0" borderId="20" xfId="0" applyNumberFormat="1" applyFont="1" applyFill="1" applyBorder="1" applyAlignment="1">
      <alignment horizontal="right" vertical="center" wrapText="1"/>
    </xf>
    <xf numFmtId="178" fontId="20" fillId="0" borderId="31" xfId="0" applyNumberFormat="1" applyFont="1" applyFill="1" applyBorder="1" applyAlignment="1">
      <alignment horizontal="right" vertical="center" wrapText="1"/>
    </xf>
    <xf numFmtId="178" fontId="20" fillId="0" borderId="32" xfId="0" applyNumberFormat="1" applyFont="1" applyFill="1" applyBorder="1" applyAlignment="1">
      <alignment horizontal="right" vertical="center" wrapText="1"/>
    </xf>
    <xf numFmtId="0" fontId="22" fillId="0" borderId="15" xfId="0" applyFont="1" applyBorder="1" applyAlignment="1">
      <alignment/>
    </xf>
    <xf numFmtId="178" fontId="62" fillId="0" borderId="11" xfId="0" applyNumberFormat="1" applyFont="1" applyFill="1" applyBorder="1" applyAlignment="1">
      <alignment horizontal="right" vertical="center" wrapText="1"/>
    </xf>
    <xf numFmtId="178" fontId="62" fillId="0" borderId="25" xfId="0" applyNumberFormat="1" applyFont="1" applyFill="1" applyBorder="1" applyAlignment="1">
      <alignment horizontal="right" vertical="center" wrapText="1"/>
    </xf>
    <xf numFmtId="178" fontId="62" fillId="0" borderId="13" xfId="0" applyNumberFormat="1" applyFont="1" applyFill="1" applyBorder="1" applyAlignment="1">
      <alignment horizontal="right" vertical="center" wrapText="1"/>
    </xf>
    <xf numFmtId="178" fontId="62" fillId="0" borderId="22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4" fontId="24" fillId="0" borderId="0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4" fontId="26" fillId="0" borderId="0" xfId="0" applyNumberFormat="1" applyFont="1" applyBorder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1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49" fontId="11" fillId="0" borderId="35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49" fontId="17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Q22" sqref="Q22"/>
    </sheetView>
  </sheetViews>
  <sheetFormatPr defaultColWidth="9.00390625" defaultRowHeight="12.75"/>
  <cols>
    <col min="1" max="1" width="42.625" style="4" customWidth="1"/>
    <col min="2" max="2" width="12.75390625" style="4" customWidth="1"/>
    <col min="3" max="3" width="11.875" style="4" customWidth="1"/>
    <col min="4" max="4" width="12.25390625" style="4" customWidth="1"/>
    <col min="5" max="5" width="11.75390625" style="4" customWidth="1"/>
    <col min="6" max="6" width="11.00390625" style="4" customWidth="1"/>
    <col min="7" max="7" width="9.00390625" style="4" customWidth="1"/>
    <col min="8" max="9" width="8.125" style="4" customWidth="1"/>
    <col min="10" max="10" width="11.375" style="4" customWidth="1"/>
    <col min="11" max="16384" width="9.125" style="4" customWidth="1"/>
  </cols>
  <sheetData>
    <row r="1" spans="1:11" s="1" customFormat="1" ht="18">
      <c r="A1" s="9" t="s">
        <v>36</v>
      </c>
      <c r="B1" s="10"/>
      <c r="C1" s="10"/>
      <c r="D1" s="10"/>
      <c r="E1" s="10"/>
      <c r="F1" s="10"/>
      <c r="G1" s="10"/>
      <c r="H1" s="65" t="s">
        <v>24</v>
      </c>
      <c r="I1" s="66"/>
      <c r="J1" s="66"/>
      <c r="K1" s="59"/>
    </row>
    <row r="2" spans="1:11" ht="15.75">
      <c r="A2" s="2"/>
      <c r="B2" s="3"/>
      <c r="C2" s="3"/>
      <c r="D2" s="3"/>
      <c r="E2" s="3"/>
      <c r="F2" s="3"/>
      <c r="G2" s="60"/>
      <c r="H2" s="60"/>
      <c r="I2" s="60"/>
      <c r="J2" s="61"/>
      <c r="K2" s="49"/>
    </row>
    <row r="3" spans="1:11" ht="15" customHeight="1" thickBot="1">
      <c r="A3" s="5"/>
      <c r="D3" s="6"/>
      <c r="E3" s="6"/>
      <c r="F3" s="6"/>
      <c r="G3" s="62"/>
      <c r="H3" s="62" t="s">
        <v>12</v>
      </c>
      <c r="I3" s="63" t="s">
        <v>23</v>
      </c>
      <c r="J3" s="64"/>
      <c r="K3" s="49"/>
    </row>
    <row r="4" spans="1:11" ht="21" customHeight="1">
      <c r="A4" s="67" t="s">
        <v>0</v>
      </c>
      <c r="B4" s="69" t="s">
        <v>31</v>
      </c>
      <c r="C4" s="69" t="s">
        <v>37</v>
      </c>
      <c r="D4" s="69" t="s">
        <v>34</v>
      </c>
      <c r="E4" s="69" t="s">
        <v>38</v>
      </c>
      <c r="F4" s="69" t="s">
        <v>39</v>
      </c>
      <c r="G4" s="74" t="s">
        <v>10</v>
      </c>
      <c r="H4" s="75"/>
      <c r="I4" s="76"/>
      <c r="J4" s="71" t="s">
        <v>32</v>
      </c>
      <c r="K4" s="72"/>
    </row>
    <row r="5" spans="1:11" ht="33.75" customHeight="1">
      <c r="A5" s="68"/>
      <c r="B5" s="70"/>
      <c r="C5" s="70"/>
      <c r="D5" s="73"/>
      <c r="E5" s="73"/>
      <c r="F5" s="73"/>
      <c r="G5" s="34" t="s">
        <v>35</v>
      </c>
      <c r="H5" s="35" t="s">
        <v>40</v>
      </c>
      <c r="I5" s="36" t="s">
        <v>41</v>
      </c>
      <c r="J5" s="37" t="s">
        <v>19</v>
      </c>
      <c r="K5" s="38" t="s">
        <v>20</v>
      </c>
    </row>
    <row r="6" spans="1:11" ht="14.25" customHeight="1">
      <c r="A6" s="11" t="s">
        <v>5</v>
      </c>
      <c r="B6" s="12">
        <v>810.5</v>
      </c>
      <c r="C6" s="13">
        <v>593.4</v>
      </c>
      <c r="D6" s="13">
        <v>895.8</v>
      </c>
      <c r="E6" s="13">
        <v>661.7</v>
      </c>
      <c r="F6" s="13">
        <v>648.5</v>
      </c>
      <c r="G6" s="39">
        <f>F6/D6*100</f>
        <v>72.3933913820049</v>
      </c>
      <c r="H6" s="39">
        <f>F6/E6*100</f>
        <v>98.00513828018738</v>
      </c>
      <c r="I6" s="40">
        <f>F6/C6*100</f>
        <v>109.28547354229863</v>
      </c>
      <c r="J6" s="41">
        <f aca="true" t="shared" si="0" ref="J6:J21">F6/$F$21*100</f>
        <v>24.031869557161382</v>
      </c>
      <c r="K6" s="41">
        <f aca="true" t="shared" si="1" ref="K6:K25">F6/$F$30*100</f>
        <v>5.339689910991445</v>
      </c>
    </row>
    <row r="7" spans="1:11" ht="15.75" customHeight="1">
      <c r="A7" s="14" t="s">
        <v>28</v>
      </c>
      <c r="B7" s="12">
        <v>266.2</v>
      </c>
      <c r="C7" s="13">
        <v>195.6</v>
      </c>
      <c r="D7" s="13">
        <v>243.2</v>
      </c>
      <c r="E7" s="13">
        <v>180.9</v>
      </c>
      <c r="F7" s="13">
        <v>166.8</v>
      </c>
      <c r="G7" s="39">
        <f>F7/D7*100</f>
        <v>68.58552631578948</v>
      </c>
      <c r="H7" s="39">
        <f aca="true" t="shared" si="2" ref="H7:H30">F7/E7*100</f>
        <v>92.2056384742952</v>
      </c>
      <c r="I7" s="40">
        <f aca="true" t="shared" si="3" ref="I7:I30">F7/C7*100</f>
        <v>85.27607361963192</v>
      </c>
      <c r="J7" s="41">
        <f t="shared" si="0"/>
        <v>6.181211784324624</v>
      </c>
      <c r="K7" s="41">
        <f t="shared" si="1"/>
        <v>1.3734160017785244</v>
      </c>
    </row>
    <row r="8" spans="1:11" ht="15.75" customHeight="1">
      <c r="A8" s="14" t="s">
        <v>1</v>
      </c>
      <c r="B8" s="12">
        <v>55.4</v>
      </c>
      <c r="C8" s="13">
        <v>1.5</v>
      </c>
      <c r="D8" s="13">
        <v>59</v>
      </c>
      <c r="E8" s="13">
        <v>3</v>
      </c>
      <c r="F8" s="13">
        <v>19.3</v>
      </c>
      <c r="G8" s="39">
        <f aca="true" t="shared" si="4" ref="G8:G30">F8/D8*100</f>
        <v>32.71186440677966</v>
      </c>
      <c r="H8" s="39">
        <f t="shared" si="2"/>
        <v>643.3333333333334</v>
      </c>
      <c r="I8" s="40">
        <f t="shared" si="3"/>
        <v>1286.6666666666667</v>
      </c>
      <c r="J8" s="41">
        <f t="shared" si="0"/>
        <v>0.7152121549008708</v>
      </c>
      <c r="K8" s="41">
        <f t="shared" si="1"/>
        <v>0.1589144414527909</v>
      </c>
    </row>
    <row r="9" spans="1:11" ht="17.25" customHeight="1">
      <c r="A9" s="14" t="s">
        <v>2</v>
      </c>
      <c r="B9" s="12">
        <v>1081.4</v>
      </c>
      <c r="C9" s="13">
        <v>565.9</v>
      </c>
      <c r="D9" s="13">
        <v>1136</v>
      </c>
      <c r="E9" s="13">
        <v>415</v>
      </c>
      <c r="F9" s="13">
        <v>537.6</v>
      </c>
      <c r="G9" s="39">
        <f t="shared" si="4"/>
        <v>47.32394366197183</v>
      </c>
      <c r="H9" s="39">
        <f t="shared" si="2"/>
        <v>129.54216867469881</v>
      </c>
      <c r="I9" s="40">
        <f t="shared" si="3"/>
        <v>94.99911645166992</v>
      </c>
      <c r="J9" s="41">
        <f t="shared" si="0"/>
        <v>19.92217898832685</v>
      </c>
      <c r="K9" s="41">
        <f t="shared" si="1"/>
        <v>4.426549415804165</v>
      </c>
    </row>
    <row r="10" spans="1:11" ht="14.25" customHeight="1">
      <c r="A10" s="14" t="s">
        <v>11</v>
      </c>
      <c r="B10" s="12">
        <v>6</v>
      </c>
      <c r="C10" s="13">
        <v>4.9</v>
      </c>
      <c r="D10" s="13">
        <v>8.6</v>
      </c>
      <c r="E10" s="13">
        <v>6.5</v>
      </c>
      <c r="F10" s="13">
        <v>2.3</v>
      </c>
      <c r="G10" s="39">
        <f t="shared" si="4"/>
        <v>26.744186046511626</v>
      </c>
      <c r="H10" s="39">
        <f t="shared" si="2"/>
        <v>35.38461538461538</v>
      </c>
      <c r="I10" s="40">
        <f t="shared" si="3"/>
        <v>46.938775510204074</v>
      </c>
      <c r="J10" s="41">
        <f t="shared" si="0"/>
        <v>0.08523253659440427</v>
      </c>
      <c r="K10" s="41">
        <f t="shared" si="1"/>
        <v>0.018937990432197876</v>
      </c>
    </row>
    <row r="11" spans="1:11" ht="16.5" customHeight="1" hidden="1">
      <c r="A11" s="15" t="s">
        <v>16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39" t="e">
        <f t="shared" si="4"/>
        <v>#DIV/0!</v>
      </c>
      <c r="H11" s="39" t="e">
        <f t="shared" si="2"/>
        <v>#DIV/0!</v>
      </c>
      <c r="I11" s="40" t="e">
        <f t="shared" si="3"/>
        <v>#DIV/0!</v>
      </c>
      <c r="J11" s="41">
        <f t="shared" si="0"/>
        <v>0</v>
      </c>
      <c r="K11" s="41">
        <f t="shared" si="1"/>
        <v>0</v>
      </c>
    </row>
    <row r="12" spans="1:11" ht="16.5" customHeight="1">
      <c r="A12" s="14" t="s">
        <v>26</v>
      </c>
      <c r="B12" s="12">
        <v>332.7</v>
      </c>
      <c r="C12" s="13">
        <v>209.5</v>
      </c>
      <c r="D12" s="13">
        <v>367.6</v>
      </c>
      <c r="E12" s="13">
        <v>275.7</v>
      </c>
      <c r="F12" s="13">
        <v>282.1</v>
      </c>
      <c r="G12" s="39">
        <f t="shared" si="4"/>
        <v>76.74102285092492</v>
      </c>
      <c r="H12" s="39">
        <f t="shared" si="2"/>
        <v>102.32136380123325</v>
      </c>
      <c r="I12" s="40">
        <f t="shared" si="3"/>
        <v>134.65393794749406</v>
      </c>
      <c r="J12" s="41">
        <f t="shared" si="0"/>
        <v>10.453955901426717</v>
      </c>
      <c r="K12" s="41">
        <f t="shared" si="1"/>
        <v>2.322785696053488</v>
      </c>
    </row>
    <row r="13" spans="1:11" ht="16.5" customHeight="1">
      <c r="A13" s="14" t="s">
        <v>21</v>
      </c>
      <c r="B13" s="12">
        <v>88.5</v>
      </c>
      <c r="C13" s="13">
        <v>54.5</v>
      </c>
      <c r="D13" s="13">
        <v>111.5</v>
      </c>
      <c r="E13" s="13">
        <v>83.5</v>
      </c>
      <c r="F13" s="13">
        <v>90.4</v>
      </c>
      <c r="G13" s="39">
        <f t="shared" si="4"/>
        <v>81.0762331838565</v>
      </c>
      <c r="H13" s="39">
        <f t="shared" si="2"/>
        <v>108.26347305389221</v>
      </c>
      <c r="I13" s="40">
        <f t="shared" si="3"/>
        <v>165.87155963302754</v>
      </c>
      <c r="J13" s="41">
        <f t="shared" si="0"/>
        <v>3.3500092644061517</v>
      </c>
      <c r="K13" s="41">
        <f t="shared" si="1"/>
        <v>0.7443453630742123</v>
      </c>
    </row>
    <row r="14" spans="1:11" ht="25.5" customHeight="1" hidden="1">
      <c r="A14" s="15" t="s">
        <v>27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55" t="e">
        <f t="shared" si="4"/>
        <v>#DIV/0!</v>
      </c>
      <c r="H14" s="55" t="e">
        <f t="shared" si="2"/>
        <v>#DIV/0!</v>
      </c>
      <c r="I14" s="56" t="e">
        <f t="shared" si="3"/>
        <v>#DIV/0!</v>
      </c>
      <c r="J14" s="41">
        <f t="shared" si="0"/>
        <v>0</v>
      </c>
      <c r="K14" s="41">
        <f t="shared" si="1"/>
        <v>0</v>
      </c>
    </row>
    <row r="15" spans="1:11" ht="15" customHeight="1">
      <c r="A15" s="16" t="s">
        <v>17</v>
      </c>
      <c r="B15" s="17">
        <v>620.3</v>
      </c>
      <c r="C15" s="18">
        <v>313.9</v>
      </c>
      <c r="D15" s="18">
        <v>964.9</v>
      </c>
      <c r="E15" s="18">
        <v>506.1</v>
      </c>
      <c r="F15" s="18">
        <v>944.8</v>
      </c>
      <c r="G15" s="39">
        <f t="shared" si="4"/>
        <v>97.91688257850554</v>
      </c>
      <c r="H15" s="39">
        <f t="shared" si="2"/>
        <v>186.68247381940327</v>
      </c>
      <c r="I15" s="40">
        <f t="shared" si="3"/>
        <v>300.98757566103853</v>
      </c>
      <c r="J15" s="41">
        <f t="shared" si="0"/>
        <v>35.012043727997025</v>
      </c>
      <c r="K15" s="41">
        <f t="shared" si="1"/>
        <v>7.779397113191545</v>
      </c>
    </row>
    <row r="16" spans="1:11" ht="15" customHeight="1" hidden="1">
      <c r="A16" s="16" t="s">
        <v>13</v>
      </c>
      <c r="B16" s="17">
        <v>0</v>
      </c>
      <c r="C16" s="18">
        <v>0</v>
      </c>
      <c r="D16" s="18">
        <v>0</v>
      </c>
      <c r="E16" s="18">
        <v>0</v>
      </c>
      <c r="F16" s="18">
        <v>0</v>
      </c>
      <c r="G16" s="39" t="e">
        <f t="shared" si="4"/>
        <v>#DIV/0!</v>
      </c>
      <c r="H16" s="39" t="e">
        <f t="shared" si="2"/>
        <v>#DIV/0!</v>
      </c>
      <c r="I16" s="40" t="e">
        <f t="shared" si="3"/>
        <v>#DIV/0!</v>
      </c>
      <c r="J16" s="41">
        <f t="shared" si="0"/>
        <v>0</v>
      </c>
      <c r="K16" s="41">
        <f t="shared" si="1"/>
        <v>0</v>
      </c>
    </row>
    <row r="17" spans="1:11" ht="17.25" customHeight="1">
      <c r="A17" s="16" t="s">
        <v>3</v>
      </c>
      <c r="B17" s="17">
        <v>0.8</v>
      </c>
      <c r="C17" s="18">
        <v>0.1</v>
      </c>
      <c r="D17" s="18">
        <v>0.3</v>
      </c>
      <c r="E17" s="18">
        <v>0.3</v>
      </c>
      <c r="F17" s="18">
        <v>0.3</v>
      </c>
      <c r="G17" s="39">
        <f t="shared" si="4"/>
        <v>100</v>
      </c>
      <c r="H17" s="39">
        <f t="shared" si="2"/>
        <v>100</v>
      </c>
      <c r="I17" s="40">
        <f t="shared" si="3"/>
        <v>299.99999999999994</v>
      </c>
      <c r="J17" s="41">
        <f t="shared" si="0"/>
        <v>0.011117287381878819</v>
      </c>
      <c r="K17" s="41">
        <f t="shared" si="1"/>
        <v>0.0024701726650692883</v>
      </c>
    </row>
    <row r="18" spans="1:11" ht="17.25" customHeight="1" thickBot="1">
      <c r="A18" s="16" t="s">
        <v>33</v>
      </c>
      <c r="B18" s="17">
        <v>56.8</v>
      </c>
      <c r="C18" s="18">
        <v>0</v>
      </c>
      <c r="D18" s="18">
        <v>6.5</v>
      </c>
      <c r="E18" s="18">
        <v>6.5</v>
      </c>
      <c r="F18" s="18">
        <v>6.4</v>
      </c>
      <c r="G18" s="39">
        <f t="shared" si="4"/>
        <v>98.46153846153847</v>
      </c>
      <c r="H18" s="39">
        <f t="shared" si="2"/>
        <v>98.46153846153847</v>
      </c>
      <c r="I18" s="56" t="e">
        <f t="shared" si="3"/>
        <v>#DIV/0!</v>
      </c>
      <c r="J18" s="41">
        <f t="shared" si="0"/>
        <v>0.23716879748008152</v>
      </c>
      <c r="K18" s="41">
        <f t="shared" si="1"/>
        <v>0.05269701685481149</v>
      </c>
    </row>
    <row r="19" spans="1:11" ht="17.25" customHeight="1" hidden="1">
      <c r="A19" s="16" t="s">
        <v>7</v>
      </c>
      <c r="B19" s="17">
        <v>0</v>
      </c>
      <c r="C19" s="18">
        <v>0</v>
      </c>
      <c r="D19" s="18">
        <v>0</v>
      </c>
      <c r="E19" s="18">
        <v>0</v>
      </c>
      <c r="F19" s="18">
        <v>0</v>
      </c>
      <c r="G19" s="57" t="e">
        <f>F19/D19*100</f>
        <v>#DIV/0!</v>
      </c>
      <c r="H19" s="57" t="e">
        <f>F19/E19*100</f>
        <v>#DIV/0!</v>
      </c>
      <c r="I19" s="40" t="e">
        <f>F19/C19*100</f>
        <v>#DIV/0!</v>
      </c>
      <c r="J19" s="41">
        <f t="shared" si="0"/>
        <v>0</v>
      </c>
      <c r="K19" s="41">
        <f t="shared" si="1"/>
        <v>0</v>
      </c>
    </row>
    <row r="20" spans="1:11" ht="17.25" customHeight="1" hidden="1" thickBot="1">
      <c r="A20" s="19" t="s">
        <v>15</v>
      </c>
      <c r="B20" s="17">
        <v>0</v>
      </c>
      <c r="C20" s="18">
        <v>0</v>
      </c>
      <c r="D20" s="18">
        <v>0</v>
      </c>
      <c r="E20" s="18">
        <v>0</v>
      </c>
      <c r="F20" s="18">
        <v>0</v>
      </c>
      <c r="G20" s="57" t="e">
        <f t="shared" si="4"/>
        <v>#DIV/0!</v>
      </c>
      <c r="H20" s="57" t="e">
        <f t="shared" si="2"/>
        <v>#DIV/0!</v>
      </c>
      <c r="I20" s="56" t="e">
        <f t="shared" si="3"/>
        <v>#DIV/0!</v>
      </c>
      <c r="J20" s="41">
        <f t="shared" si="0"/>
        <v>0</v>
      </c>
      <c r="K20" s="41">
        <f t="shared" si="1"/>
        <v>0</v>
      </c>
    </row>
    <row r="21" spans="1:11" ht="17.25" customHeight="1" thickBot="1">
      <c r="A21" s="20" t="s">
        <v>22</v>
      </c>
      <c r="B21" s="21">
        <f>SUM(B6:B20)</f>
        <v>3318.6000000000004</v>
      </c>
      <c r="C21" s="22">
        <f>SUM(C6:C20)</f>
        <v>1939.3000000000002</v>
      </c>
      <c r="D21" s="22">
        <f>SUM(D6:D20)</f>
        <v>3793.4</v>
      </c>
      <c r="E21" s="22">
        <f>SUM(E6:E20)</f>
        <v>2139.2000000000003</v>
      </c>
      <c r="F21" s="22">
        <f>SUM(F6:F20)</f>
        <v>2698.5000000000005</v>
      </c>
      <c r="G21" s="43">
        <f t="shared" si="4"/>
        <v>71.13671112985713</v>
      </c>
      <c r="H21" s="43">
        <f t="shared" si="2"/>
        <v>126.14528795811519</v>
      </c>
      <c r="I21" s="44">
        <f t="shared" si="3"/>
        <v>139.14814623833342</v>
      </c>
      <c r="J21" s="45">
        <f t="shared" si="0"/>
        <v>100</v>
      </c>
      <c r="K21" s="46">
        <f t="shared" si="1"/>
        <v>22.219203122298254</v>
      </c>
    </row>
    <row r="22" spans="1:11" ht="15" customHeight="1">
      <c r="A22" s="23" t="s">
        <v>8</v>
      </c>
      <c r="B22" s="24">
        <v>5824.5</v>
      </c>
      <c r="C22" s="25">
        <v>5242</v>
      </c>
      <c r="D22" s="25">
        <v>5759</v>
      </c>
      <c r="E22" s="25">
        <v>5183.1</v>
      </c>
      <c r="F22" s="25">
        <v>5183.1</v>
      </c>
      <c r="G22" s="47">
        <f t="shared" si="4"/>
        <v>90</v>
      </c>
      <c r="H22" s="47">
        <f t="shared" si="2"/>
        <v>100</v>
      </c>
      <c r="I22" s="48">
        <f t="shared" si="3"/>
        <v>98.8763830599008</v>
      </c>
      <c r="J22" s="49"/>
      <c r="K22" s="41">
        <f t="shared" si="1"/>
        <v>42.677173134402096</v>
      </c>
    </row>
    <row r="23" spans="1:11" ht="15" customHeight="1">
      <c r="A23" s="14" t="s">
        <v>9</v>
      </c>
      <c r="B23" s="12">
        <v>6897</v>
      </c>
      <c r="C23" s="13">
        <v>3450.4</v>
      </c>
      <c r="D23" s="13">
        <v>2647.8</v>
      </c>
      <c r="E23" s="13">
        <v>2647.8</v>
      </c>
      <c r="F23" s="13">
        <v>2647.8</v>
      </c>
      <c r="G23" s="47">
        <f t="shared" si="4"/>
        <v>100</v>
      </c>
      <c r="H23" s="39">
        <f>F23/E23*100</f>
        <v>100</v>
      </c>
      <c r="I23" s="40">
        <f>F23/C23*100</f>
        <v>76.73892881984698</v>
      </c>
      <c r="J23" s="49"/>
      <c r="K23" s="41">
        <f t="shared" si="1"/>
        <v>21.80174394190154</v>
      </c>
    </row>
    <row r="24" spans="1:11" ht="13.5">
      <c r="A24" s="14" t="s">
        <v>6</v>
      </c>
      <c r="B24" s="12">
        <v>97.6</v>
      </c>
      <c r="C24" s="13">
        <v>73.5</v>
      </c>
      <c r="D24" s="13">
        <v>126.4</v>
      </c>
      <c r="E24" s="13">
        <v>95.1</v>
      </c>
      <c r="F24" s="13">
        <v>95.1</v>
      </c>
      <c r="G24" s="39">
        <f t="shared" si="4"/>
        <v>75.2373417721519</v>
      </c>
      <c r="H24" s="39">
        <f t="shared" si="2"/>
        <v>100</v>
      </c>
      <c r="I24" s="40">
        <f t="shared" si="3"/>
        <v>129.3877551020408</v>
      </c>
      <c r="J24" s="49"/>
      <c r="K24" s="41">
        <f t="shared" si="1"/>
        <v>0.7830447348269644</v>
      </c>
    </row>
    <row r="25" spans="1:11" ht="14.25" customHeight="1" thickBot="1">
      <c r="A25" s="16" t="s">
        <v>14</v>
      </c>
      <c r="B25" s="17">
        <v>5758</v>
      </c>
      <c r="C25" s="18">
        <v>931.7</v>
      </c>
      <c r="D25" s="18">
        <v>2214.4</v>
      </c>
      <c r="E25" s="18">
        <v>1889.2</v>
      </c>
      <c r="F25" s="18">
        <v>1506.1</v>
      </c>
      <c r="G25" s="42">
        <f>F25/D25*100</f>
        <v>68.01390895953756</v>
      </c>
      <c r="H25" s="42">
        <f>F25/E25*100</f>
        <v>79.72157526995552</v>
      </c>
      <c r="I25" s="50">
        <f>F25/C25*100</f>
        <v>161.65074594826658</v>
      </c>
      <c r="J25" s="49"/>
      <c r="K25" s="41">
        <f t="shared" si="1"/>
        <v>12.401090169536182</v>
      </c>
    </row>
    <row r="26" spans="1:11" ht="24.75" customHeight="1" thickBot="1">
      <c r="A26" s="26" t="s">
        <v>29</v>
      </c>
      <c r="B26" s="21">
        <f>SUM(B22:B25)</f>
        <v>18577.1</v>
      </c>
      <c r="C26" s="21">
        <f>SUM(C22:C25)</f>
        <v>9697.6</v>
      </c>
      <c r="D26" s="21">
        <f>SUM(D22:D25)</f>
        <v>10747.599999999999</v>
      </c>
      <c r="E26" s="21">
        <f>SUM(E22:E25)</f>
        <v>9815.2</v>
      </c>
      <c r="F26" s="21">
        <f>SUM(F22:F25)</f>
        <v>9432.1</v>
      </c>
      <c r="G26" s="43">
        <f>F26/D26*100</f>
        <v>87.76005805947375</v>
      </c>
      <c r="H26" s="43">
        <f>F26/E26*100</f>
        <v>96.09687016056728</v>
      </c>
      <c r="I26" s="44">
        <f>F26/C26*100</f>
        <v>97.26220920640158</v>
      </c>
      <c r="J26" s="49"/>
      <c r="K26" s="41"/>
    </row>
    <row r="27" spans="1:11" ht="16.5" customHeight="1">
      <c r="A27" s="27" t="s">
        <v>30</v>
      </c>
      <c r="B27" s="28">
        <v>34.3</v>
      </c>
      <c r="C27" s="29">
        <v>34.4</v>
      </c>
      <c r="D27" s="29">
        <v>16</v>
      </c>
      <c r="E27" s="29">
        <v>16</v>
      </c>
      <c r="F27" s="29">
        <v>16</v>
      </c>
      <c r="G27" s="51">
        <f>F27/D27*100</f>
        <v>100</v>
      </c>
      <c r="H27" s="51">
        <f>F27/E27*100</f>
        <v>100</v>
      </c>
      <c r="I27" s="52">
        <f>F27/C27*100</f>
        <v>46.51162790697674</v>
      </c>
      <c r="J27" s="49"/>
      <c r="K27" s="41">
        <f>F27/$F$30*100</f>
        <v>0.1317425421370287</v>
      </c>
    </row>
    <row r="28" spans="1:11" ht="16.5" customHeight="1" thickBot="1">
      <c r="A28" s="30" t="s">
        <v>18</v>
      </c>
      <c r="B28" s="31">
        <v>-17.5</v>
      </c>
      <c r="C28" s="32">
        <v>-1</v>
      </c>
      <c r="D28" s="32">
        <v>0</v>
      </c>
      <c r="E28" s="32">
        <v>0</v>
      </c>
      <c r="F28" s="32">
        <v>-1.7</v>
      </c>
      <c r="G28" s="58" t="e">
        <f t="shared" si="4"/>
        <v>#DIV/0!</v>
      </c>
      <c r="H28" s="58" t="e">
        <f t="shared" si="2"/>
        <v>#DIV/0!</v>
      </c>
      <c r="I28" s="53">
        <f t="shared" si="3"/>
        <v>170</v>
      </c>
      <c r="J28" s="49"/>
      <c r="K28" s="41">
        <f>F28/$F$30*100</f>
        <v>-0.013997645102059302</v>
      </c>
    </row>
    <row r="29" spans="1:11" ht="21" customHeight="1" thickBot="1">
      <c r="A29" s="20" t="s">
        <v>25</v>
      </c>
      <c r="B29" s="21">
        <f>B28+B26+B27</f>
        <v>18593.899999999998</v>
      </c>
      <c r="C29" s="22">
        <f>C28+C26+C27</f>
        <v>9731</v>
      </c>
      <c r="D29" s="22">
        <f>D28+D26+D27</f>
        <v>10763.599999999999</v>
      </c>
      <c r="E29" s="22">
        <f>E28+E26+E27</f>
        <v>9831.2</v>
      </c>
      <c r="F29" s="22">
        <f>F28+F26+F27</f>
        <v>9446.4</v>
      </c>
      <c r="G29" s="43">
        <f t="shared" si="4"/>
        <v>87.76245865695493</v>
      </c>
      <c r="H29" s="43">
        <f t="shared" si="2"/>
        <v>96.08593050695742</v>
      </c>
      <c r="I29" s="44">
        <f t="shared" si="3"/>
        <v>97.07532627684718</v>
      </c>
      <c r="J29" s="54"/>
      <c r="K29" s="46">
        <f>F29/$F$30*100</f>
        <v>77.78079687770175</v>
      </c>
    </row>
    <row r="30" spans="1:11" ht="14.25" thickBot="1">
      <c r="A30" s="20" t="s">
        <v>4</v>
      </c>
      <c r="B30" s="33">
        <f>B29+B21</f>
        <v>21912.5</v>
      </c>
      <c r="C30" s="22">
        <f>C29+C21</f>
        <v>11670.3</v>
      </c>
      <c r="D30" s="22">
        <f>D29+D21</f>
        <v>14556.999999999998</v>
      </c>
      <c r="E30" s="22">
        <f>E29+E21</f>
        <v>11970.400000000001</v>
      </c>
      <c r="F30" s="22">
        <f>F29+F21</f>
        <v>12144.9</v>
      </c>
      <c r="G30" s="43">
        <f t="shared" si="4"/>
        <v>83.42996496530878</v>
      </c>
      <c r="H30" s="43">
        <f t="shared" si="2"/>
        <v>101.45776248078593</v>
      </c>
      <c r="I30" s="44">
        <f t="shared" si="3"/>
        <v>104.06673350299478</v>
      </c>
      <c r="J30" s="54"/>
      <c r="K30" s="46">
        <f>F30/$F$30*100</f>
        <v>100</v>
      </c>
    </row>
    <row r="31" spans="1:9" ht="13.5">
      <c r="A31" s="7"/>
      <c r="B31" s="8"/>
      <c r="C31" s="8"/>
      <c r="D31" s="8"/>
      <c r="E31" s="8"/>
      <c r="F31" s="8"/>
      <c r="G31" s="8"/>
      <c r="H31" s="8"/>
      <c r="I31" s="8"/>
    </row>
  </sheetData>
  <sheetProtection/>
  <mergeCells count="9">
    <mergeCell ref="H1:J1"/>
    <mergeCell ref="A4:A5"/>
    <mergeCell ref="B4:B5"/>
    <mergeCell ref="C4:C5"/>
    <mergeCell ref="J4:K4"/>
    <mergeCell ref="D4:D5"/>
    <mergeCell ref="E4:E5"/>
    <mergeCell ref="F4:F5"/>
    <mergeCell ref="G4:I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2017-11-08T07:02:58Z</cp:lastPrinted>
  <dcterms:created xsi:type="dcterms:W3CDTF">2006-03-15T08:30:53Z</dcterms:created>
  <dcterms:modified xsi:type="dcterms:W3CDTF">2017-11-08T07:02:59Z</dcterms:modified>
  <cp:category/>
  <cp:version/>
  <cp:contentType/>
  <cp:contentStatus/>
</cp:coreProperties>
</file>