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<sst xmlns="http://schemas.openxmlformats.org/spreadsheetml/2006/main" count="38" uniqueCount="38">
  <si>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</si>
  <si>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</si>
  <si>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</si>
  <si>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</si>
  <si>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</si>
  <si>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</si>
  <si>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</si>
  <si>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</si>
  <si>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</si>
  <si>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</si>
  <si>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</si>
  <si>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</si>
  <si>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руб.</t>
  </si>
  <si>
    <t>Транспортный налог</t>
  </si>
  <si>
    <t>Прочие поступления от использования имущества</t>
  </si>
  <si>
    <t>Иные межбюджетные трансферты</t>
  </si>
  <si>
    <t>Прочие неналоговые доходы</t>
  </si>
  <si>
    <t>Доходы от реализации имущества</t>
  </si>
  <si>
    <t>Аренда имущества</t>
  </si>
  <si>
    <t>Возврат остатков межбюджетных трансфертов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</si>
  <si>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</si>
  <si>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</si>
  <si>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</si>
  <si>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</si>
  <si>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</si>
  <si>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</si>
  <si>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</si>
  <si>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Прочие доходы от оказания платных услуг (работ) и компенсации затрат государства</t>
  </si>
  <si>
    <t>Акцизы на нефтепродукты</t>
  </si>
  <si>
    <t>Факт 2015 г.</t>
  </si>
  <si>
    <t>Исполнение  доходной части бюджета Гостицкого сельского поселения за 2016 год</t>
  </si>
  <si>
    <t>План 2016 г.</t>
  </si>
  <si>
    <t>Факт 2016 г.</t>
  </si>
  <si>
    <t>к плану 2016 г.</t>
  </si>
  <si>
    <t>к факту      2015 г.</t>
  </si>
  <si>
    <t>структура факт 2016</t>
  </si>
  <si>
    <t>Штрафы, санкции, возмещение ущерба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</si>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</sst>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9"/>
      <color indexed="9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72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72" fontId="8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3" fontId="19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19" fillId="0" borderId="16" xfId="0" applyNumberFormat="1" applyFont="1" applyBorder="1" applyAlignment="1">
      <alignment horizontal="left" vertical="center"/>
    </xf>
    <xf numFmtId="178" fontId="6" fillId="0" borderId="17" xfId="0" applyNumberFormat="1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178" fontId="6" fillId="0" borderId="20" xfId="0" applyNumberFormat="1" applyFont="1" applyFill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left" vertical="center"/>
    </xf>
    <xf numFmtId="178" fontId="18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0" borderId="12" xfId="0" applyFont="1" applyBorder="1" applyAlignment="1">
      <alignment/>
    </xf>
    <xf numFmtId="172" fontId="6" fillId="0" borderId="23" xfId="0" applyNumberFormat="1" applyFont="1" applyBorder="1" applyAlignment="1">
      <alignment/>
    </xf>
    <xf numFmtId="178" fontId="60" fillId="0" borderId="10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wrapText="1"/>
    </xf>
    <xf numFmtId="178" fontId="61" fillId="0" borderId="17" xfId="0" applyNumberFormat="1" applyFont="1" applyFill="1" applyBorder="1" applyAlignment="1">
      <alignment horizontal="right" vertical="center" wrapText="1"/>
    </xf>
    <xf numFmtId="178" fontId="60" fillId="0" borderId="17" xfId="0" applyNumberFormat="1" applyFont="1" applyFill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left" vertical="center"/>
    </xf>
    <xf numFmtId="178" fontId="8" fillId="0" borderId="25" xfId="0" applyNumberFormat="1" applyFont="1" applyFill="1" applyBorder="1" applyAlignment="1">
      <alignment horizontal="right" vertical="center" wrapText="1"/>
    </xf>
    <xf numFmtId="178" fontId="8" fillId="0" borderId="25" xfId="0" applyNumberFormat="1" applyFont="1" applyFill="1" applyBorder="1" applyAlignment="1">
      <alignment horizontal="right" vertical="center" wrapText="1"/>
    </xf>
    <xf numFmtId="178" fontId="8" fillId="0" borderId="26" xfId="0" applyNumberFormat="1" applyFont="1" applyFill="1" applyBorder="1" applyAlignment="1">
      <alignment horizontal="right" vertical="center" wrapText="1"/>
    </xf>
    <xf numFmtId="178" fontId="6" fillId="0" borderId="27" xfId="0" applyNumberFormat="1" applyFont="1" applyFill="1" applyBorder="1" applyAlignment="1">
      <alignment horizontal="right" vertical="center" wrapText="1"/>
    </xf>
    <xf numFmtId="178" fontId="6" fillId="0" borderId="28" xfId="0" applyNumberFormat="1" applyFont="1" applyFill="1" applyBorder="1" applyAlignment="1">
      <alignment horizontal="right" vertical="center" wrapText="1"/>
    </xf>
    <xf numFmtId="178" fontId="6" fillId="0" borderId="29" xfId="0" applyNumberFormat="1" applyFont="1" applyFill="1" applyBorder="1" applyAlignment="1">
      <alignment horizontal="right" vertical="center" wrapText="1"/>
    </xf>
    <xf numFmtId="178" fontId="3" fillId="0" borderId="25" xfId="0" applyNumberFormat="1" applyFont="1" applyFill="1" applyBorder="1" applyAlignment="1">
      <alignment horizontal="right" vertical="center" wrapText="1"/>
    </xf>
    <xf numFmtId="172" fontId="3" fillId="0" borderId="23" xfId="0" applyNumberFormat="1" applyFont="1" applyBorder="1" applyAlignment="1">
      <alignment/>
    </xf>
    <xf numFmtId="178" fontId="3" fillId="33" borderId="25" xfId="0" applyNumberFormat="1" applyFont="1" applyFill="1" applyBorder="1" applyAlignment="1">
      <alignment horizontal="right" vertical="center" wrapText="1"/>
    </xf>
    <xf numFmtId="49" fontId="23" fillId="0" borderId="30" xfId="0" applyNumberFormat="1" applyFont="1" applyBorder="1" applyAlignment="1">
      <alignment horizontal="left" vertical="center" wrapText="1"/>
    </xf>
    <xf numFmtId="178" fontId="8" fillId="0" borderId="31" xfId="0" applyNumberFormat="1" applyFont="1" applyFill="1" applyBorder="1" applyAlignment="1">
      <alignment horizontal="right" vertical="center" wrapText="1"/>
    </xf>
    <xf numFmtId="178" fontId="8" fillId="0" borderId="32" xfId="0" applyNumberFormat="1" applyFont="1" applyFill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left" vertical="center"/>
    </xf>
    <xf numFmtId="178" fontId="60" fillId="0" borderId="18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7.125" style="0" customWidth="1"/>
    <col min="2" max="2" width="13.875" style="0" customWidth="1"/>
    <col min="3" max="4" width="12.25390625" style="0" customWidth="1"/>
    <col min="5" max="5" width="10.125" style="0" customWidth="1"/>
    <col min="6" max="6" width="9.75390625" style="0" customWidth="1"/>
    <col min="7" max="7" width="10.375" style="0" customWidth="1"/>
  </cols>
  <sheetData>
    <row r="1" spans="1:7" s="11" customFormat="1" ht="18">
      <c r="A1" s="9" t="s">
        <v>30</v>
      </c>
      <c r="B1" s="10"/>
      <c r="C1" s="10"/>
      <c r="D1" s="10"/>
      <c r="E1" s="10"/>
      <c r="F1" s="10"/>
      <c r="G1" s="32" t="s">
        <v>21</v>
      </c>
    </row>
    <row r="2" spans="1:7" ht="15.75">
      <c r="A2" s="12"/>
      <c r="B2" s="1"/>
      <c r="C2" s="1"/>
      <c r="D2" s="1"/>
      <c r="E2" s="1"/>
      <c r="F2" s="1"/>
      <c r="G2" s="2" t="s">
        <v>22</v>
      </c>
    </row>
    <row r="3" spans="1:7" ht="21" customHeight="1" thickBot="1">
      <c r="A3" s="6"/>
      <c r="C3" s="3"/>
      <c r="D3" s="3" t="s">
        <v>11</v>
      </c>
      <c r="E3" s="14" t="s">
        <v>12</v>
      </c>
      <c r="G3" s="7"/>
    </row>
    <row r="4" spans="1:8" ht="18.75" customHeight="1">
      <c r="A4" s="56" t="s">
        <v>0</v>
      </c>
      <c r="B4" s="58" t="s">
        <v>29</v>
      </c>
      <c r="C4" s="58" t="s">
        <v>31</v>
      </c>
      <c r="D4" s="58" t="s">
        <v>32</v>
      </c>
      <c r="E4" s="62" t="s">
        <v>9</v>
      </c>
      <c r="F4" s="63"/>
      <c r="G4" s="60" t="s">
        <v>35</v>
      </c>
      <c r="H4" s="61"/>
    </row>
    <row r="5" spans="1:8" ht="22.5" customHeight="1">
      <c r="A5" s="57"/>
      <c r="B5" s="59"/>
      <c r="C5" s="59"/>
      <c r="D5" s="59"/>
      <c r="E5" s="38" t="s">
        <v>33</v>
      </c>
      <c r="F5" s="13" t="s">
        <v>34</v>
      </c>
      <c r="G5" s="33" t="s">
        <v>23</v>
      </c>
      <c r="H5" s="34" t="s">
        <v>24</v>
      </c>
    </row>
    <row r="6" spans="1:8" ht="19.5" customHeight="1">
      <c r="A6" s="19" t="s">
        <v>5</v>
      </c>
      <c r="B6" s="25">
        <v>836.8</v>
      </c>
      <c r="C6" s="25">
        <v>899.1</v>
      </c>
      <c r="D6" s="25">
        <v>810.5</v>
      </c>
      <c r="E6" s="25">
        <f aca="true" t="shared" si="0" ref="E6:E28">D6/C6*100</f>
        <v>90.14570125681236</v>
      </c>
      <c r="F6" s="15">
        <f aca="true" t="shared" si="1" ref="F6:F28">D6/B6*100</f>
        <v>96.85707456978967</v>
      </c>
      <c r="G6" s="5">
        <f aca="true" t="shared" si="2" ref="G6:G19">D6/$D$19*100</f>
        <v>24.42294943650937</v>
      </c>
      <c r="H6" s="5">
        <f aca="true" t="shared" si="3" ref="H6:H28">D6/$D$28*100</f>
        <v>3.698802053622362</v>
      </c>
    </row>
    <row r="7" spans="1:8" ht="16.5" customHeight="1">
      <c r="A7" s="20" t="s">
        <v>28</v>
      </c>
      <c r="B7" s="25">
        <v>189.5</v>
      </c>
      <c r="C7" s="25">
        <v>268.1</v>
      </c>
      <c r="D7" s="25">
        <v>266.2</v>
      </c>
      <c r="E7" s="39">
        <f t="shared" si="0"/>
        <v>99.29130921298022</v>
      </c>
      <c r="F7" s="15">
        <f t="shared" si="1"/>
        <v>140.47493403693932</v>
      </c>
      <c r="G7" s="5">
        <f t="shared" si="2"/>
        <v>8.021454830350146</v>
      </c>
      <c r="H7" s="5">
        <f t="shared" si="3"/>
        <v>1.2148317170564744</v>
      </c>
    </row>
    <row r="8" spans="1:8" ht="19.5" customHeight="1">
      <c r="A8" s="20" t="s">
        <v>1</v>
      </c>
      <c r="B8" s="25">
        <v>57.2</v>
      </c>
      <c r="C8" s="25">
        <v>63.7</v>
      </c>
      <c r="D8" s="25">
        <v>55.4</v>
      </c>
      <c r="E8" s="25">
        <f t="shared" si="0"/>
        <v>86.97017268445839</v>
      </c>
      <c r="F8" s="15">
        <f t="shared" si="1"/>
        <v>96.85314685314684</v>
      </c>
      <c r="G8" s="5">
        <f t="shared" si="2"/>
        <v>1.6693786536491289</v>
      </c>
      <c r="H8" s="5">
        <f t="shared" si="3"/>
        <v>0.25282373074729036</v>
      </c>
    </row>
    <row r="9" spans="1:8" ht="15.75" customHeight="1">
      <c r="A9" s="20" t="s">
        <v>13</v>
      </c>
      <c r="B9" s="25">
        <v>729.1</v>
      </c>
      <c r="C9" s="25">
        <v>0</v>
      </c>
      <c r="D9" s="25">
        <v>0</v>
      </c>
      <c r="E9" s="40" t="e">
        <f t="shared" si="0"/>
        <v>#DIV/0!</v>
      </c>
      <c r="F9" s="15">
        <f t="shared" si="1"/>
        <v>0</v>
      </c>
      <c r="G9" s="5">
        <f t="shared" si="2"/>
        <v>0</v>
      </c>
      <c r="H9" s="5">
        <f t="shared" si="3"/>
        <v>0</v>
      </c>
    </row>
    <row r="10" spans="1:8" ht="17.25" customHeight="1">
      <c r="A10" s="20" t="s">
        <v>2</v>
      </c>
      <c r="B10" s="25">
        <v>1091.5</v>
      </c>
      <c r="C10" s="25">
        <v>1056.2</v>
      </c>
      <c r="D10" s="25">
        <v>1081.4</v>
      </c>
      <c r="E10" s="25">
        <f t="shared" si="0"/>
        <v>102.38591175913653</v>
      </c>
      <c r="F10" s="15">
        <f t="shared" si="1"/>
        <v>99.07466788822722</v>
      </c>
      <c r="G10" s="5">
        <f t="shared" si="2"/>
        <v>32.58603025372145</v>
      </c>
      <c r="H10" s="5">
        <f t="shared" si="3"/>
        <v>4.935082715345123</v>
      </c>
    </row>
    <row r="11" spans="1:8" ht="14.25" customHeight="1">
      <c r="A11" s="20" t="s">
        <v>10</v>
      </c>
      <c r="B11" s="25">
        <v>13.3</v>
      </c>
      <c r="C11" s="25">
        <v>6.2</v>
      </c>
      <c r="D11" s="25">
        <v>6</v>
      </c>
      <c r="E11" s="25">
        <f t="shared" si="0"/>
        <v>96.77419354838709</v>
      </c>
      <c r="F11" s="15">
        <f t="shared" si="1"/>
        <v>45.11278195488722</v>
      </c>
      <c r="G11" s="5">
        <f t="shared" si="2"/>
        <v>0.1807991321641656</v>
      </c>
      <c r="H11" s="5">
        <f t="shared" si="3"/>
        <v>0.02738163148887621</v>
      </c>
    </row>
    <row r="12" spans="1:8" ht="16.5" customHeight="1">
      <c r="A12" s="20" t="s">
        <v>18</v>
      </c>
      <c r="B12" s="25">
        <v>353.5</v>
      </c>
      <c r="C12" s="25">
        <v>360.4</v>
      </c>
      <c r="D12" s="25">
        <v>332.7</v>
      </c>
      <c r="E12" s="25">
        <f t="shared" si="0"/>
        <v>92.31409544950056</v>
      </c>
      <c r="F12" s="15">
        <f t="shared" si="1"/>
        <v>94.11598302687412</v>
      </c>
      <c r="G12" s="5">
        <f t="shared" si="2"/>
        <v>10.025311878502983</v>
      </c>
      <c r="H12" s="5">
        <f t="shared" si="3"/>
        <v>1.518311466058186</v>
      </c>
    </row>
    <row r="13" spans="1:8" ht="16.5" customHeight="1">
      <c r="A13" s="20" t="s">
        <v>14</v>
      </c>
      <c r="B13" s="25">
        <v>99.3</v>
      </c>
      <c r="C13" s="25">
        <v>86.9</v>
      </c>
      <c r="D13" s="25">
        <v>88.5</v>
      </c>
      <c r="E13" s="25">
        <f t="shared" si="0"/>
        <v>101.84119677790564</v>
      </c>
      <c r="F13" s="15">
        <f t="shared" si="1"/>
        <v>89.12386706948641</v>
      </c>
      <c r="G13" s="5">
        <f t="shared" si="2"/>
        <v>2.6667871994214427</v>
      </c>
      <c r="H13" s="5">
        <f t="shared" si="3"/>
        <v>0.40387906446092414</v>
      </c>
    </row>
    <row r="14" spans="1:8" ht="24.75" customHeight="1" hidden="1">
      <c r="A14" s="21" t="s">
        <v>27</v>
      </c>
      <c r="B14" s="25">
        <v>0</v>
      </c>
      <c r="C14" s="25">
        <v>0</v>
      </c>
      <c r="D14" s="25">
        <v>0</v>
      </c>
      <c r="E14" s="40" t="e">
        <f t="shared" si="0"/>
        <v>#DIV/0!</v>
      </c>
      <c r="F14" s="37" t="e">
        <f t="shared" si="1"/>
        <v>#DIV/0!</v>
      </c>
      <c r="G14" s="5">
        <f t="shared" si="2"/>
        <v>0</v>
      </c>
      <c r="H14" s="5">
        <f t="shared" si="3"/>
        <v>0</v>
      </c>
    </row>
    <row r="15" spans="1:8" ht="15">
      <c r="A15" s="22" t="s">
        <v>17</v>
      </c>
      <c r="B15" s="26">
        <v>369.3</v>
      </c>
      <c r="C15" s="26">
        <v>634.9</v>
      </c>
      <c r="D15" s="26">
        <v>620.3</v>
      </c>
      <c r="E15" s="25">
        <f t="shared" si="0"/>
        <v>97.70042526382106</v>
      </c>
      <c r="F15" s="15">
        <f t="shared" si="1"/>
        <v>167.9664229623612</v>
      </c>
      <c r="G15" s="5">
        <f t="shared" si="2"/>
        <v>18.691616946905317</v>
      </c>
      <c r="H15" s="5">
        <f t="shared" si="3"/>
        <v>2.8308043354249857</v>
      </c>
    </row>
    <row r="16" spans="1:8" ht="17.25" customHeight="1">
      <c r="A16" s="22" t="s">
        <v>3</v>
      </c>
      <c r="B16" s="26">
        <v>1.8</v>
      </c>
      <c r="C16" s="26">
        <v>0.8</v>
      </c>
      <c r="D16" s="26">
        <v>0.8</v>
      </c>
      <c r="E16" s="25">
        <f t="shared" si="0"/>
        <v>100</v>
      </c>
      <c r="F16" s="15">
        <f t="shared" si="1"/>
        <v>44.44444444444445</v>
      </c>
      <c r="G16" s="5">
        <f t="shared" si="2"/>
        <v>0.02410655095522208</v>
      </c>
      <c r="H16" s="5">
        <f t="shared" si="3"/>
        <v>0.0036508841985168285</v>
      </c>
    </row>
    <row r="17" spans="1:8" ht="17.25" customHeight="1">
      <c r="A17" s="22" t="s">
        <v>36</v>
      </c>
      <c r="B17" s="26">
        <v>0</v>
      </c>
      <c r="C17" s="26">
        <v>56.8</v>
      </c>
      <c r="D17" s="26">
        <v>56.8</v>
      </c>
      <c r="E17" s="26">
        <f t="shared" si="0"/>
        <v>100</v>
      </c>
      <c r="F17" s="37" t="e">
        <f t="shared" si="1"/>
        <v>#DIV/0!</v>
      </c>
      <c r="G17" s="5">
        <f t="shared" si="2"/>
        <v>1.7115651178207676</v>
      </c>
      <c r="H17" s="5">
        <f t="shared" si="3"/>
        <v>0.2592127780946948</v>
      </c>
    </row>
    <row r="18" spans="1:8" ht="17.25" customHeight="1" thickBot="1">
      <c r="A18" s="23" t="s">
        <v>16</v>
      </c>
      <c r="B18" s="26">
        <v>22</v>
      </c>
      <c r="C18" s="26">
        <v>0</v>
      </c>
      <c r="D18" s="26">
        <v>0</v>
      </c>
      <c r="E18" s="55" t="e">
        <f t="shared" si="0"/>
        <v>#DIV/0!</v>
      </c>
      <c r="F18" s="15">
        <f t="shared" si="1"/>
        <v>0</v>
      </c>
      <c r="G18" s="5">
        <f t="shared" si="2"/>
        <v>0</v>
      </c>
      <c r="H18" s="5">
        <f t="shared" si="3"/>
        <v>0</v>
      </c>
    </row>
    <row r="19" spans="1:8" ht="17.25" customHeight="1" thickBot="1">
      <c r="A19" s="41" t="s">
        <v>26</v>
      </c>
      <c r="B19" s="42">
        <f>SUM(B6:B18)</f>
        <v>3763.3000000000006</v>
      </c>
      <c r="C19" s="42">
        <f>SUM(C6:C18)</f>
        <v>3433.100000000001</v>
      </c>
      <c r="D19" s="42">
        <f>SUM(D6:D18)</f>
        <v>3318.6000000000004</v>
      </c>
      <c r="E19" s="43">
        <f t="shared" si="0"/>
        <v>96.6648218810987</v>
      </c>
      <c r="F19" s="44">
        <f t="shared" si="1"/>
        <v>88.18324342996837</v>
      </c>
      <c r="G19" s="17">
        <f t="shared" si="2"/>
        <v>100</v>
      </c>
      <c r="H19" s="49">
        <f t="shared" si="3"/>
        <v>15.144780376497435</v>
      </c>
    </row>
    <row r="20" spans="1:8" ht="15">
      <c r="A20" s="24" t="s">
        <v>7</v>
      </c>
      <c r="B20" s="27">
        <v>4494.4</v>
      </c>
      <c r="C20" s="27">
        <v>5824.5</v>
      </c>
      <c r="D20" s="27">
        <v>5824.5</v>
      </c>
      <c r="E20" s="45">
        <f t="shared" si="0"/>
        <v>100</v>
      </c>
      <c r="F20" s="16">
        <f t="shared" si="1"/>
        <v>129.59460662157352</v>
      </c>
      <c r="H20" s="5">
        <f t="shared" si="3"/>
        <v>26.580718767826582</v>
      </c>
    </row>
    <row r="21" spans="1:8" ht="15">
      <c r="A21" s="20" t="s">
        <v>8</v>
      </c>
      <c r="B21" s="25">
        <v>11624.3</v>
      </c>
      <c r="C21" s="25">
        <v>6899.8</v>
      </c>
      <c r="D21" s="25">
        <v>6897</v>
      </c>
      <c r="E21" s="45">
        <f t="shared" si="0"/>
        <v>99.95941911359749</v>
      </c>
      <c r="F21" s="15">
        <f t="shared" si="1"/>
        <v>59.33260497406296</v>
      </c>
      <c r="H21" s="5">
        <f t="shared" si="3"/>
        <v>31.475185396463207</v>
      </c>
    </row>
    <row r="22" spans="1:8" ht="15">
      <c r="A22" s="20" t="s">
        <v>6</v>
      </c>
      <c r="B22" s="25">
        <v>103.2</v>
      </c>
      <c r="C22" s="25">
        <v>97.6</v>
      </c>
      <c r="D22" s="25">
        <v>97.6</v>
      </c>
      <c r="E22" s="25">
        <f t="shared" si="0"/>
        <v>100</v>
      </c>
      <c r="F22" s="15">
        <f t="shared" si="1"/>
        <v>94.5736434108527</v>
      </c>
      <c r="H22" s="5">
        <f t="shared" si="3"/>
        <v>0.4454078722190531</v>
      </c>
    </row>
    <row r="23" spans="1:8" ht="16.5" customHeight="1" thickBot="1">
      <c r="A23" s="22" t="s">
        <v>15</v>
      </c>
      <c r="B23" s="26">
        <v>2699</v>
      </c>
      <c r="C23" s="26">
        <v>5981.4</v>
      </c>
      <c r="D23" s="26">
        <v>5758</v>
      </c>
      <c r="E23" s="26">
        <f t="shared" si="0"/>
        <v>96.26508844083325</v>
      </c>
      <c r="F23" s="29">
        <f t="shared" si="1"/>
        <v>213.33827343460544</v>
      </c>
      <c r="H23" s="5">
        <f t="shared" si="3"/>
        <v>26.277239018824872</v>
      </c>
    </row>
    <row r="24" spans="1:8" s="28" customFormat="1" ht="24" customHeight="1" thickBot="1">
      <c r="A24" s="51" t="s">
        <v>20</v>
      </c>
      <c r="B24" s="52">
        <f>SUM(B20:B23)</f>
        <v>18920.9</v>
      </c>
      <c r="C24" s="52">
        <f>SUM(C20:C23)</f>
        <v>18803.3</v>
      </c>
      <c r="D24" s="52">
        <f>SUM(D20:D23)</f>
        <v>18577.1</v>
      </c>
      <c r="E24" s="52">
        <f t="shared" si="0"/>
        <v>98.79701967207883</v>
      </c>
      <c r="F24" s="53">
        <f t="shared" si="1"/>
        <v>98.18296169843927</v>
      </c>
      <c r="G24" s="35"/>
      <c r="H24" s="36">
        <f t="shared" si="3"/>
        <v>84.77855105533371</v>
      </c>
    </row>
    <row r="25" spans="1:8" ht="16.5" customHeight="1">
      <c r="A25" s="54" t="s">
        <v>37</v>
      </c>
      <c r="B25" s="25">
        <v>0</v>
      </c>
      <c r="C25" s="25">
        <v>34.3</v>
      </c>
      <c r="D25" s="25">
        <v>34.3</v>
      </c>
      <c r="E25" s="25">
        <f>D25/C25*100</f>
        <v>100</v>
      </c>
      <c r="F25" s="37" t="e">
        <f>D25/B25*100</f>
        <v>#DIV/0!</v>
      </c>
      <c r="H25" s="5">
        <f t="shared" si="3"/>
        <v>0.156531660011409</v>
      </c>
    </row>
    <row r="26" spans="1:8" ht="16.5" customHeight="1" thickBot="1">
      <c r="A26" s="30" t="s">
        <v>19</v>
      </c>
      <c r="B26" s="46">
        <v>-1</v>
      </c>
      <c r="C26" s="46">
        <v>0</v>
      </c>
      <c r="D26" s="46">
        <v>-17.5</v>
      </c>
      <c r="E26" s="31" t="e">
        <f t="shared" si="0"/>
        <v>#DIV/0!</v>
      </c>
      <c r="F26" s="47">
        <f t="shared" si="1"/>
        <v>1750</v>
      </c>
      <c r="H26" s="5">
        <f t="shared" si="3"/>
        <v>-0.07986309184255562</v>
      </c>
    </row>
    <row r="27" spans="1:8" ht="21" customHeight="1" thickBot="1">
      <c r="A27" s="41" t="s">
        <v>25</v>
      </c>
      <c r="B27" s="42">
        <f>B26+B24+B25</f>
        <v>18919.9</v>
      </c>
      <c r="C27" s="42">
        <f>C26+C24+C25</f>
        <v>18837.6</v>
      </c>
      <c r="D27" s="42">
        <f>D26+D24+D25</f>
        <v>18593.899999999998</v>
      </c>
      <c r="E27" s="43">
        <f t="shared" si="0"/>
        <v>98.70631078268993</v>
      </c>
      <c r="F27" s="44">
        <f t="shared" si="1"/>
        <v>98.27694649548886</v>
      </c>
      <c r="G27" s="18"/>
      <c r="H27" s="49">
        <f t="shared" si="3"/>
        <v>84.85521962350255</v>
      </c>
    </row>
    <row r="28" spans="1:8" ht="15" thickBot="1">
      <c r="A28" s="41" t="s">
        <v>4</v>
      </c>
      <c r="B28" s="50">
        <f>B27+B19</f>
        <v>22683.2</v>
      </c>
      <c r="C28" s="48">
        <f>C27+C19</f>
        <v>22270.7</v>
      </c>
      <c r="D28" s="50">
        <f>D27+D19</f>
        <v>21912.5</v>
      </c>
      <c r="E28" s="43">
        <f t="shared" si="0"/>
        <v>98.39160870560872</v>
      </c>
      <c r="F28" s="44">
        <f t="shared" si="1"/>
        <v>96.60233124074205</v>
      </c>
      <c r="G28" s="18"/>
      <c r="H28" s="49">
        <f t="shared" si="3"/>
        <v>100</v>
      </c>
    </row>
    <row r="29" spans="1:6" ht="13.5">
      <c r="A29" s="8"/>
      <c r="B29" s="4"/>
      <c r="C29" s="4"/>
      <c r="D29" s="4"/>
      <c r="E29" s="4"/>
      <c r="F29" s="4"/>
    </row>
    <row r="30" spans="1:6" ht="13.5">
      <c r="A30" s="8"/>
      <c r="B30" s="4"/>
      <c r="C30" s="4"/>
      <c r="D30" s="4"/>
      <c r="E30" s="4"/>
      <c r="F30" s="4"/>
    </row>
  </sheetData>
  <sheetProtection/>
  <mergeCells count="6">
    <mergeCell ref="A4:A5"/>
    <mergeCell ref="B4:B5"/>
    <mergeCell ref="G4:H4"/>
    <mergeCell ref="C4:C5"/>
    <mergeCell ref="D4:D5"/>
    <mergeCell ref="E4:F4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2017-01-14T09:44:51Z</cp:lastPrinted>
  <dcterms:created xsi:type="dcterms:W3CDTF">2006-03-15T08:30:53Z</dcterms:created>
  <dcterms:modified xsi:type="dcterms:W3CDTF">2017-01-16T13:53:06Z</dcterms:modified>
  <cp:category/>
  <cp:version/>
  <cp:contentType/>
  <cp:contentStatus/>
</cp:coreProperties>
</file>