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65" windowHeight="1065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<sst xmlns="http://schemas.openxmlformats.org/spreadsheetml/2006/main" count="42" uniqueCount="42">
  <si>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</si>
  <si>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</si>
  <si>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</si>
  <si>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</si>
  <si>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</si>
  <si>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</si>
  <si>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</si>
  <si>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</si>
  <si>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</si>
  <si>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</si>
  <si>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</si>
  <si>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</si>
  <si>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</si>
  <si>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</si>
  <si>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</si>
  <si>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</si>
  <si>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</si>
  <si>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</si>
  <si>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</si>
  <si>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</si>
  <si>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</si>
  <si>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</si>
  <si>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</si>
  <si>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</si>
  <si>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</si>
  <si>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</si>
  <si>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</si>
  <si>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</si>
  <si>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</si>
  <si>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</si>
  <si>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</si>
  <si>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Факт 2016 г.</t>
  </si>
  <si>
    <t>структура факт 2017</t>
  </si>
  <si>
    <t>Штрафы, санкции, возмещение ущерба</t>
  </si>
  <si>
    <t>План 2017 г.</t>
  </si>
  <si>
    <t>к плану 2017 г.</t>
  </si>
  <si>
    <t>Исполнение доходной части бюджета Гостицкого сельского поселения на 01.07.2017 г.</t>
  </si>
  <si>
    <t>Факт 1 полуг.   2016 г.</t>
  </si>
  <si>
    <t>Факт 1 полуг.   2017 г.</t>
  </si>
  <si>
    <t>к плану       1 полуг.    2017 г.</t>
  </si>
  <si>
    <t>к факту      1 полуг.    2016 г.</t>
  </si>
  <si>
    <t>План 1 полуг.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</si>
</sst>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4"/>
      <name val="Arial Narrow"/>
      <family val="2"/>
    </font>
    <font>
      <b/>
      <sz val="8.5"/>
      <name val="MS Sans Serif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3" fontId="12" fillId="0" borderId="10" xfId="0" applyNumberFormat="1" applyFont="1" applyBorder="1" applyAlignment="1">
      <alignment horizontal="left" vertical="center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/>
    </xf>
    <xf numFmtId="178" fontId="13" fillId="0" borderId="13" xfId="0" applyNumberFormat="1" applyFont="1" applyFill="1" applyBorder="1" applyAlignment="1">
      <alignment horizontal="right" vertical="center" wrapText="1"/>
    </xf>
    <xf numFmtId="178" fontId="12" fillId="0" borderId="13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178" fontId="15" fillId="0" borderId="16" xfId="0" applyNumberFormat="1" applyFont="1" applyFill="1" applyBorder="1" applyAlignment="1">
      <alignment horizontal="right" vertical="center" wrapText="1"/>
    </xf>
    <xf numFmtId="178" fontId="14" fillId="0" borderId="16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left" vertical="center"/>
    </xf>
    <xf numFmtId="178" fontId="13" fillId="0" borderId="18" xfId="0" applyNumberFormat="1" applyFont="1" applyFill="1" applyBorder="1" applyAlignment="1">
      <alignment horizontal="right" vertical="center" wrapText="1"/>
    </xf>
    <xf numFmtId="178" fontId="12" fillId="0" borderId="18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2" fillId="0" borderId="20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left" vertical="center"/>
    </xf>
    <xf numFmtId="178" fontId="13" fillId="0" borderId="22" xfId="0" applyNumberFormat="1" applyFont="1" applyFill="1" applyBorder="1" applyAlignment="1">
      <alignment horizontal="right" vertical="center" wrapText="1"/>
    </xf>
    <xf numFmtId="178" fontId="12" fillId="0" borderId="22" xfId="0" applyNumberFormat="1" applyFont="1" applyFill="1" applyBorder="1" applyAlignment="1">
      <alignment horizontal="right" vertical="center" wrapText="1"/>
    </xf>
    <xf numFmtId="178" fontId="16" fillId="33" borderId="16" xfId="0" applyNumberFormat="1" applyFont="1" applyFill="1" applyBorder="1" applyAlignment="1">
      <alignment horizontal="right" vertical="center" wrapText="1"/>
    </xf>
    <xf numFmtId="0" fontId="19" fillId="0" borderId="2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78" fontId="20" fillId="0" borderId="11" xfId="0" applyNumberFormat="1" applyFont="1" applyFill="1" applyBorder="1" applyAlignment="1">
      <alignment horizontal="right" vertical="center" wrapText="1"/>
    </xf>
    <xf numFmtId="178" fontId="20" fillId="0" borderId="25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Alignment="1">
      <alignment/>
    </xf>
    <xf numFmtId="178" fontId="20" fillId="0" borderId="13" xfId="0" applyNumberFormat="1" applyFont="1" applyFill="1" applyBorder="1" applyAlignment="1">
      <alignment horizontal="right" vertical="center" wrapText="1"/>
    </xf>
    <xf numFmtId="178" fontId="21" fillId="0" borderId="16" xfId="0" applyNumberFormat="1" applyFont="1" applyFill="1" applyBorder="1" applyAlignment="1">
      <alignment horizontal="right" vertical="center" wrapText="1"/>
    </xf>
    <xf numFmtId="178" fontId="21" fillId="0" borderId="26" xfId="0" applyNumberFormat="1" applyFont="1" applyFill="1" applyBorder="1" applyAlignment="1">
      <alignment horizontal="right" vertical="center" wrapText="1"/>
    </xf>
    <xf numFmtId="172" fontId="15" fillId="0" borderId="15" xfId="0" applyNumberFormat="1" applyFont="1" applyBorder="1" applyAlignment="1">
      <alignment/>
    </xf>
    <xf numFmtId="172" fontId="15" fillId="0" borderId="27" xfId="0" applyNumberFormat="1" applyFont="1" applyBorder="1" applyAlignment="1">
      <alignment/>
    </xf>
    <xf numFmtId="178" fontId="20" fillId="0" borderId="28" xfId="0" applyNumberFormat="1" applyFont="1" applyFill="1" applyBorder="1" applyAlignment="1">
      <alignment horizontal="right" vertical="center" wrapText="1"/>
    </xf>
    <xf numFmtId="178" fontId="20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20" fillId="0" borderId="3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31" xfId="0" applyNumberFormat="1" applyFont="1" applyFill="1" applyBorder="1" applyAlignment="1">
      <alignment horizontal="right" vertical="center" wrapText="1"/>
    </xf>
    <xf numFmtId="178" fontId="20" fillId="0" borderId="32" xfId="0" applyNumberFormat="1" applyFont="1" applyFill="1" applyBorder="1" applyAlignment="1">
      <alignment horizontal="right" vertical="center" wrapText="1"/>
    </xf>
    <xf numFmtId="0" fontId="22" fillId="0" borderId="15" xfId="0" applyFont="1" applyBorder="1" applyAlignment="1">
      <alignment/>
    </xf>
    <xf numFmtId="178" fontId="62" fillId="0" borderId="11" xfId="0" applyNumberFormat="1" applyFont="1" applyFill="1" applyBorder="1" applyAlignment="1">
      <alignment horizontal="right" vertical="center" wrapText="1"/>
    </xf>
    <xf numFmtId="178" fontId="62" fillId="0" borderId="25" xfId="0" applyNumberFormat="1" applyFont="1" applyFill="1" applyBorder="1" applyAlignment="1">
      <alignment horizontal="right" vertical="center" wrapText="1"/>
    </xf>
    <xf numFmtId="178" fontId="62" fillId="0" borderId="13" xfId="0" applyNumberFormat="1" applyFont="1" applyFill="1" applyBorder="1" applyAlignment="1">
      <alignment horizontal="right" vertical="center" wrapText="1"/>
    </xf>
    <xf numFmtId="178" fontId="62" fillId="0" borderId="2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4" fontId="24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2.625" style="4" customWidth="1"/>
    <col min="2" max="2" width="12.75390625" style="4" customWidth="1"/>
    <col min="3" max="3" width="11.875" style="4" customWidth="1"/>
    <col min="4" max="4" width="12.25390625" style="4" customWidth="1"/>
    <col min="5" max="5" width="11.75390625" style="4" customWidth="1"/>
    <col min="6" max="6" width="11.00390625" style="4" customWidth="1"/>
    <col min="7" max="7" width="9.00390625" style="4" customWidth="1"/>
    <col min="8" max="9" width="8.125" style="4" customWidth="1"/>
    <col min="10" max="10" width="11.375" style="4" customWidth="1"/>
    <col min="11" max="16384" width="9.125" style="4" customWidth="1"/>
  </cols>
  <sheetData>
    <row r="1" spans="1:11" s="1" customFormat="1" ht="18">
      <c r="A1" s="9" t="s">
        <v>36</v>
      </c>
      <c r="B1" s="10"/>
      <c r="C1" s="10"/>
      <c r="D1" s="10"/>
      <c r="E1" s="10"/>
      <c r="F1" s="10"/>
      <c r="G1" s="10"/>
      <c r="H1" s="65" t="s">
        <v>24</v>
      </c>
      <c r="I1" s="66"/>
      <c r="J1" s="66"/>
      <c r="K1" s="59"/>
    </row>
    <row r="2" spans="1:11" ht="15.75">
      <c r="A2" s="2"/>
      <c r="B2" s="3"/>
      <c r="C2" s="3"/>
      <c r="D2" s="3"/>
      <c r="E2" s="3"/>
      <c r="F2" s="3"/>
      <c r="G2" s="60"/>
      <c r="H2" s="60"/>
      <c r="I2" s="60"/>
      <c r="J2" s="61"/>
      <c r="K2" s="49"/>
    </row>
    <row r="3" spans="1:11" ht="15" customHeight="1" thickBot="1">
      <c r="A3" s="5"/>
      <c r="D3" s="6"/>
      <c r="E3" s="6"/>
      <c r="F3" s="6"/>
      <c r="G3" s="62"/>
      <c r="H3" s="62" t="s">
        <v>12</v>
      </c>
      <c r="I3" s="63" t="s">
        <v>23</v>
      </c>
      <c r="J3" s="64"/>
      <c r="K3" s="49"/>
    </row>
    <row r="4" spans="1:11" ht="21" customHeight="1">
      <c r="A4" s="67" t="s">
        <v>0</v>
      </c>
      <c r="B4" s="69" t="s">
        <v>31</v>
      </c>
      <c r="C4" s="69" t="s">
        <v>37</v>
      </c>
      <c r="D4" s="69" t="s">
        <v>34</v>
      </c>
      <c r="E4" s="69" t="s">
        <v>41</v>
      </c>
      <c r="F4" s="69" t="s">
        <v>38</v>
      </c>
      <c r="G4" s="74" t="s">
        <v>10</v>
      </c>
      <c r="H4" s="75"/>
      <c r="I4" s="76"/>
      <c r="J4" s="72" t="s">
        <v>32</v>
      </c>
      <c r="K4" s="73"/>
    </row>
    <row r="5" spans="1:11" ht="33.75" customHeight="1">
      <c r="A5" s="68"/>
      <c r="B5" s="70"/>
      <c r="C5" s="70"/>
      <c r="D5" s="71"/>
      <c r="E5" s="71"/>
      <c r="F5" s="71"/>
      <c r="G5" s="34" t="s">
        <v>35</v>
      </c>
      <c r="H5" s="35" t="s">
        <v>39</v>
      </c>
      <c r="I5" s="36" t="s">
        <v>40</v>
      </c>
      <c r="J5" s="37" t="s">
        <v>19</v>
      </c>
      <c r="K5" s="38" t="s">
        <v>20</v>
      </c>
    </row>
    <row r="6" spans="1:11" ht="14.25" customHeight="1">
      <c r="A6" s="11" t="s">
        <v>5</v>
      </c>
      <c r="B6" s="12">
        <v>810.5</v>
      </c>
      <c r="C6" s="13">
        <v>394.1</v>
      </c>
      <c r="D6" s="13">
        <v>895.8</v>
      </c>
      <c r="E6" s="13">
        <v>431.7</v>
      </c>
      <c r="F6" s="13">
        <v>423.1</v>
      </c>
      <c r="G6" s="39">
        <f>F6/D6*100</f>
        <v>47.23152489394955</v>
      </c>
      <c r="H6" s="39">
        <f>F6/E6*100</f>
        <v>98.0078758397035</v>
      </c>
      <c r="I6" s="40">
        <f>F6/C6*100</f>
        <v>107.35853844201979</v>
      </c>
      <c r="J6" s="41">
        <f aca="true" t="shared" si="0" ref="J6:J21">F6/$F$21*100</f>
        <v>26.931890515595157</v>
      </c>
      <c r="K6" s="41">
        <f aca="true" t="shared" si="1" ref="K6:K25">F6/$F$30*100</f>
        <v>5.361193122061861</v>
      </c>
    </row>
    <row r="7" spans="1:11" ht="15.75" customHeight="1">
      <c r="A7" s="14" t="s">
        <v>28</v>
      </c>
      <c r="B7" s="12">
        <v>266.2</v>
      </c>
      <c r="C7" s="13">
        <v>119.8</v>
      </c>
      <c r="D7" s="13">
        <v>243.2</v>
      </c>
      <c r="E7" s="13">
        <v>118.6</v>
      </c>
      <c r="F7" s="13">
        <v>105.4</v>
      </c>
      <c r="G7" s="39">
        <f>F7/D7*100</f>
        <v>43.33881578947369</v>
      </c>
      <c r="H7" s="39">
        <f aca="true" t="shared" si="2" ref="H7:H30">F7/E7*100</f>
        <v>88.87015177065769</v>
      </c>
      <c r="I7" s="40">
        <f aca="true" t="shared" si="3" ref="I7:I30">F7/C7*100</f>
        <v>87.97996661101837</v>
      </c>
      <c r="J7" s="41">
        <f t="shared" si="0"/>
        <v>6.709102482495226</v>
      </c>
      <c r="K7" s="41">
        <f t="shared" si="1"/>
        <v>1.3355465730685891</v>
      </c>
    </row>
    <row r="8" spans="1:11" ht="15.75" customHeight="1">
      <c r="A8" s="14" t="s">
        <v>1</v>
      </c>
      <c r="B8" s="12">
        <v>55.4</v>
      </c>
      <c r="C8" s="13">
        <v>0.5</v>
      </c>
      <c r="D8" s="13">
        <v>59</v>
      </c>
      <c r="E8" s="13">
        <v>1</v>
      </c>
      <c r="F8" s="13">
        <v>2.1</v>
      </c>
      <c r="G8" s="39">
        <f aca="true" t="shared" si="4" ref="G8:G30">F8/D8*100</f>
        <v>3.5593220338983054</v>
      </c>
      <c r="H8" s="39">
        <f t="shared" si="2"/>
        <v>210</v>
      </c>
      <c r="I8" s="40">
        <f t="shared" si="3"/>
        <v>420</v>
      </c>
      <c r="J8" s="41">
        <f t="shared" si="0"/>
        <v>0.1336728198599618</v>
      </c>
      <c r="K8" s="41">
        <f t="shared" si="1"/>
        <v>0.0266095617025051</v>
      </c>
    </row>
    <row r="9" spans="1:11" ht="17.25" customHeight="1">
      <c r="A9" s="14" t="s">
        <v>2</v>
      </c>
      <c r="B9" s="12">
        <v>1081.4</v>
      </c>
      <c r="C9" s="13">
        <v>419.4</v>
      </c>
      <c r="D9" s="13">
        <v>1136</v>
      </c>
      <c r="E9" s="13">
        <v>253</v>
      </c>
      <c r="F9" s="13">
        <v>392.3</v>
      </c>
      <c r="G9" s="39">
        <f t="shared" si="4"/>
        <v>34.53345070422535</v>
      </c>
      <c r="H9" s="39">
        <f t="shared" si="2"/>
        <v>155.05928853754943</v>
      </c>
      <c r="I9" s="40">
        <f t="shared" si="3"/>
        <v>93.53838817358131</v>
      </c>
      <c r="J9" s="41">
        <f t="shared" si="0"/>
        <v>24.97135582431572</v>
      </c>
      <c r="K9" s="41">
        <f t="shared" si="1"/>
        <v>4.970919550425119</v>
      </c>
    </row>
    <row r="10" spans="1:11" ht="14.25" customHeight="1">
      <c r="A10" s="14" t="s">
        <v>11</v>
      </c>
      <c r="B10" s="12">
        <v>6</v>
      </c>
      <c r="C10" s="13">
        <v>2.9</v>
      </c>
      <c r="D10" s="13">
        <v>8.6</v>
      </c>
      <c r="E10" s="13">
        <v>4.3</v>
      </c>
      <c r="F10" s="13">
        <v>1.2</v>
      </c>
      <c r="G10" s="39">
        <f t="shared" si="4"/>
        <v>13.953488372093023</v>
      </c>
      <c r="H10" s="39">
        <f t="shared" si="2"/>
        <v>27.906976744186046</v>
      </c>
      <c r="I10" s="40">
        <f t="shared" si="3"/>
        <v>41.37931034482759</v>
      </c>
      <c r="J10" s="41">
        <f t="shared" si="0"/>
        <v>0.07638446849140673</v>
      </c>
      <c r="K10" s="41">
        <f t="shared" si="1"/>
        <v>0.01520546383000291</v>
      </c>
    </row>
    <row r="11" spans="1:11" ht="16.5" customHeight="1" hidden="1">
      <c r="A11" s="15" t="s">
        <v>16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39" t="e">
        <f t="shared" si="4"/>
        <v>#DIV/0!</v>
      </c>
      <c r="H11" s="39" t="e">
        <f t="shared" si="2"/>
        <v>#DIV/0!</v>
      </c>
      <c r="I11" s="40" t="e">
        <f t="shared" si="3"/>
        <v>#DIV/0!</v>
      </c>
      <c r="J11" s="41">
        <f t="shared" si="0"/>
        <v>0</v>
      </c>
      <c r="K11" s="41">
        <f t="shared" si="1"/>
        <v>0</v>
      </c>
    </row>
    <row r="12" spans="1:11" ht="16.5" customHeight="1">
      <c r="A12" s="14" t="s">
        <v>26</v>
      </c>
      <c r="B12" s="12">
        <v>332.7</v>
      </c>
      <c r="C12" s="13">
        <v>132</v>
      </c>
      <c r="D12" s="13">
        <v>367.6</v>
      </c>
      <c r="E12" s="13">
        <v>183.8</v>
      </c>
      <c r="F12" s="13">
        <v>177</v>
      </c>
      <c r="G12" s="39">
        <f t="shared" si="4"/>
        <v>48.150163220892274</v>
      </c>
      <c r="H12" s="39">
        <f t="shared" si="2"/>
        <v>96.30032644178455</v>
      </c>
      <c r="I12" s="40">
        <f t="shared" si="3"/>
        <v>134.0909090909091</v>
      </c>
      <c r="J12" s="41">
        <f t="shared" si="0"/>
        <v>11.266709102482492</v>
      </c>
      <c r="K12" s="41">
        <f t="shared" si="1"/>
        <v>2.24280591492543</v>
      </c>
    </row>
    <row r="13" spans="1:11" ht="16.5" customHeight="1">
      <c r="A13" s="14" t="s">
        <v>21</v>
      </c>
      <c r="B13" s="12">
        <v>88.5</v>
      </c>
      <c r="C13" s="13">
        <v>37.8</v>
      </c>
      <c r="D13" s="13">
        <v>111.5</v>
      </c>
      <c r="E13" s="13">
        <v>55.5</v>
      </c>
      <c r="F13" s="13">
        <v>58.2</v>
      </c>
      <c r="G13" s="39">
        <f t="shared" si="4"/>
        <v>52.19730941704036</v>
      </c>
      <c r="H13" s="39">
        <f t="shared" si="2"/>
        <v>104.86486486486486</v>
      </c>
      <c r="I13" s="40">
        <f t="shared" si="3"/>
        <v>153.96825396825398</v>
      </c>
      <c r="J13" s="41">
        <f t="shared" si="0"/>
        <v>3.704646721833227</v>
      </c>
      <c r="K13" s="41">
        <f t="shared" si="1"/>
        <v>0.7374649957551414</v>
      </c>
    </row>
    <row r="14" spans="1:11" ht="25.5" customHeight="1" hidden="1">
      <c r="A14" s="15" t="s">
        <v>27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55" t="e">
        <f t="shared" si="4"/>
        <v>#DIV/0!</v>
      </c>
      <c r="H14" s="55" t="e">
        <f t="shared" si="2"/>
        <v>#DIV/0!</v>
      </c>
      <c r="I14" s="56" t="e">
        <f t="shared" si="3"/>
        <v>#DIV/0!</v>
      </c>
      <c r="J14" s="41">
        <f t="shared" si="0"/>
        <v>0</v>
      </c>
      <c r="K14" s="41">
        <f t="shared" si="1"/>
        <v>0</v>
      </c>
    </row>
    <row r="15" spans="1:11" ht="15" customHeight="1">
      <c r="A15" s="16" t="s">
        <v>17</v>
      </c>
      <c r="B15" s="17">
        <v>620.3</v>
      </c>
      <c r="C15" s="18">
        <v>185.7</v>
      </c>
      <c r="D15" s="18">
        <v>964.9</v>
      </c>
      <c r="E15" s="18">
        <v>337.4</v>
      </c>
      <c r="F15" s="18">
        <v>411.4</v>
      </c>
      <c r="G15" s="39">
        <f t="shared" si="4"/>
        <v>42.63654264690641</v>
      </c>
      <c r="H15" s="39">
        <f t="shared" si="2"/>
        <v>121.93242442205099</v>
      </c>
      <c r="I15" s="40">
        <f t="shared" si="3"/>
        <v>221.54011847065158</v>
      </c>
      <c r="J15" s="41">
        <f t="shared" si="0"/>
        <v>26.187141947803944</v>
      </c>
      <c r="K15" s="41">
        <f t="shared" si="1"/>
        <v>5.212939849719332</v>
      </c>
    </row>
    <row r="16" spans="1:11" ht="15" customHeight="1" hidden="1">
      <c r="A16" s="16" t="s">
        <v>13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39" t="e">
        <f t="shared" si="4"/>
        <v>#DIV/0!</v>
      </c>
      <c r="H16" s="39" t="e">
        <f t="shared" si="2"/>
        <v>#DIV/0!</v>
      </c>
      <c r="I16" s="40" t="e">
        <f t="shared" si="3"/>
        <v>#DIV/0!</v>
      </c>
      <c r="J16" s="41">
        <f t="shared" si="0"/>
        <v>0</v>
      </c>
      <c r="K16" s="41">
        <f t="shared" si="1"/>
        <v>0</v>
      </c>
    </row>
    <row r="17" spans="1:11" ht="17.25" customHeight="1">
      <c r="A17" s="16" t="s">
        <v>3</v>
      </c>
      <c r="B17" s="17">
        <v>0.8</v>
      </c>
      <c r="C17" s="18">
        <v>0.1</v>
      </c>
      <c r="D17" s="18">
        <v>0.3</v>
      </c>
      <c r="E17" s="18">
        <v>0.3</v>
      </c>
      <c r="F17" s="18">
        <v>0.3</v>
      </c>
      <c r="G17" s="39">
        <f t="shared" si="4"/>
        <v>100</v>
      </c>
      <c r="H17" s="39">
        <f t="shared" si="2"/>
        <v>100</v>
      </c>
      <c r="I17" s="40">
        <f t="shared" si="3"/>
        <v>299.99999999999994</v>
      </c>
      <c r="J17" s="41">
        <f t="shared" si="0"/>
        <v>0.019096117122851683</v>
      </c>
      <c r="K17" s="41">
        <f t="shared" si="1"/>
        <v>0.0038013659575007277</v>
      </c>
    </row>
    <row r="18" spans="1:11" ht="17.25" customHeight="1">
      <c r="A18" s="16" t="s">
        <v>33</v>
      </c>
      <c r="B18" s="17">
        <v>56.8</v>
      </c>
      <c r="C18" s="18">
        <v>0</v>
      </c>
      <c r="D18" s="18">
        <v>0</v>
      </c>
      <c r="E18" s="18">
        <v>0</v>
      </c>
      <c r="F18" s="18">
        <v>0</v>
      </c>
      <c r="G18" s="57" t="e">
        <f t="shared" si="4"/>
        <v>#DIV/0!</v>
      </c>
      <c r="H18" s="57" t="e">
        <f t="shared" si="2"/>
        <v>#DIV/0!</v>
      </c>
      <c r="I18" s="56" t="e">
        <f t="shared" si="3"/>
        <v>#DIV/0!</v>
      </c>
      <c r="J18" s="41">
        <f t="shared" si="0"/>
        <v>0</v>
      </c>
      <c r="K18" s="41">
        <f t="shared" si="1"/>
        <v>0</v>
      </c>
    </row>
    <row r="19" spans="1:11" ht="17.25" customHeight="1" thickBot="1">
      <c r="A19" s="16" t="s">
        <v>7</v>
      </c>
      <c r="B19" s="17">
        <v>0</v>
      </c>
      <c r="C19" s="18">
        <v>10.1</v>
      </c>
      <c r="D19" s="18">
        <v>0</v>
      </c>
      <c r="E19" s="18">
        <v>0</v>
      </c>
      <c r="F19" s="18">
        <v>0</v>
      </c>
      <c r="G19" s="57" t="e">
        <f>F19/D19*100</f>
        <v>#DIV/0!</v>
      </c>
      <c r="H19" s="57" t="e">
        <f>F19/E19*100</f>
        <v>#DIV/0!</v>
      </c>
      <c r="I19" s="40">
        <f>F19/C19*100</f>
        <v>0</v>
      </c>
      <c r="J19" s="41">
        <f t="shared" si="0"/>
        <v>0</v>
      </c>
      <c r="K19" s="41">
        <f t="shared" si="1"/>
        <v>0</v>
      </c>
    </row>
    <row r="20" spans="1:11" ht="17.25" customHeight="1" hidden="1" thickBot="1">
      <c r="A20" s="19" t="s">
        <v>15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57" t="e">
        <f t="shared" si="4"/>
        <v>#DIV/0!</v>
      </c>
      <c r="H20" s="57" t="e">
        <f t="shared" si="2"/>
        <v>#DIV/0!</v>
      </c>
      <c r="I20" s="56" t="e">
        <f t="shared" si="3"/>
        <v>#DIV/0!</v>
      </c>
      <c r="J20" s="41">
        <f t="shared" si="0"/>
        <v>0</v>
      </c>
      <c r="K20" s="41">
        <f t="shared" si="1"/>
        <v>0</v>
      </c>
    </row>
    <row r="21" spans="1:11" ht="17.25" customHeight="1" thickBot="1">
      <c r="A21" s="20" t="s">
        <v>22</v>
      </c>
      <c r="B21" s="21">
        <f>SUM(B6:B20)</f>
        <v>3318.6000000000004</v>
      </c>
      <c r="C21" s="22">
        <f>SUM(C6:C20)</f>
        <v>1302.3999999999996</v>
      </c>
      <c r="D21" s="22">
        <f>SUM(D6:D20)</f>
        <v>3786.9</v>
      </c>
      <c r="E21" s="22">
        <f>SUM(E6:E20)</f>
        <v>1385.5999999999997</v>
      </c>
      <c r="F21" s="22">
        <f>SUM(F6:F20)</f>
        <v>1571.0000000000002</v>
      </c>
      <c r="G21" s="43">
        <f t="shared" si="4"/>
        <v>41.485119754944684</v>
      </c>
      <c r="H21" s="43">
        <f t="shared" si="2"/>
        <v>113.38048498845271</v>
      </c>
      <c r="I21" s="44">
        <f t="shared" si="3"/>
        <v>120.62346437346443</v>
      </c>
      <c r="J21" s="45">
        <f t="shared" si="0"/>
        <v>100</v>
      </c>
      <c r="K21" s="46">
        <f t="shared" si="1"/>
        <v>19.906486397445484</v>
      </c>
    </row>
    <row r="22" spans="1:11" ht="15" customHeight="1">
      <c r="A22" s="23" t="s">
        <v>8</v>
      </c>
      <c r="B22" s="24">
        <v>5824.5</v>
      </c>
      <c r="C22" s="25">
        <v>3203.5</v>
      </c>
      <c r="D22" s="25">
        <v>5759</v>
      </c>
      <c r="E22" s="25">
        <v>3167.5</v>
      </c>
      <c r="F22" s="25">
        <v>3167.5</v>
      </c>
      <c r="G22" s="47">
        <f t="shared" si="4"/>
        <v>55.000868206285816</v>
      </c>
      <c r="H22" s="47">
        <f t="shared" si="2"/>
        <v>100</v>
      </c>
      <c r="I22" s="48">
        <f t="shared" si="3"/>
        <v>98.87622912439518</v>
      </c>
      <c r="J22" s="49"/>
      <c r="K22" s="41">
        <f t="shared" si="1"/>
        <v>40.13608890127852</v>
      </c>
    </row>
    <row r="23" spans="1:11" ht="15" customHeight="1">
      <c r="A23" s="14" t="s">
        <v>9</v>
      </c>
      <c r="B23" s="12">
        <v>6897</v>
      </c>
      <c r="C23" s="13">
        <v>2500.6</v>
      </c>
      <c r="D23" s="13">
        <v>2647.8</v>
      </c>
      <c r="E23" s="13">
        <v>2647.8</v>
      </c>
      <c r="F23" s="13">
        <v>2647.8</v>
      </c>
      <c r="G23" s="47">
        <f t="shared" si="4"/>
        <v>100</v>
      </c>
      <c r="H23" s="39">
        <f>F23/E23*100</f>
        <v>100</v>
      </c>
      <c r="I23" s="56">
        <f>F23/C23*100</f>
        <v>105.88658721906742</v>
      </c>
      <c r="J23" s="49"/>
      <c r="K23" s="41">
        <f t="shared" si="1"/>
        <v>33.55085594090143</v>
      </c>
    </row>
    <row r="24" spans="1:11" ht="13.5">
      <c r="A24" s="14" t="s">
        <v>6</v>
      </c>
      <c r="B24" s="12">
        <v>97.6</v>
      </c>
      <c r="C24" s="13">
        <v>56.3</v>
      </c>
      <c r="D24" s="13">
        <v>126.4</v>
      </c>
      <c r="E24" s="13">
        <v>63.7</v>
      </c>
      <c r="F24" s="13">
        <v>63.7</v>
      </c>
      <c r="G24" s="39">
        <f t="shared" si="4"/>
        <v>50.39556962025317</v>
      </c>
      <c r="H24" s="39">
        <f t="shared" si="2"/>
        <v>100</v>
      </c>
      <c r="I24" s="40">
        <f t="shared" si="3"/>
        <v>113.14387211367674</v>
      </c>
      <c r="J24" s="49"/>
      <c r="K24" s="41">
        <f t="shared" si="1"/>
        <v>0.807156704975988</v>
      </c>
    </row>
    <row r="25" spans="1:11" ht="14.25" customHeight="1" thickBot="1">
      <c r="A25" s="16" t="s">
        <v>14</v>
      </c>
      <c r="B25" s="17">
        <v>5758</v>
      </c>
      <c r="C25" s="18">
        <v>818.3</v>
      </c>
      <c r="D25" s="18">
        <v>2113.1</v>
      </c>
      <c r="E25" s="18">
        <v>1462.8</v>
      </c>
      <c r="F25" s="18">
        <v>427.6</v>
      </c>
      <c r="G25" s="42">
        <f>F25/D25*100</f>
        <v>20.235672708343195</v>
      </c>
      <c r="H25" s="42">
        <f>F25/E25*100</f>
        <v>29.23161060978945</v>
      </c>
      <c r="I25" s="50">
        <f>F25/C25*100</f>
        <v>52.25467432481975</v>
      </c>
      <c r="J25" s="49"/>
      <c r="K25" s="41">
        <f t="shared" si="1"/>
        <v>5.418213611424372</v>
      </c>
    </row>
    <row r="26" spans="1:11" ht="24.75" customHeight="1" thickBot="1">
      <c r="A26" s="26" t="s">
        <v>29</v>
      </c>
      <c r="B26" s="21">
        <f>SUM(B22:B25)</f>
        <v>18577.1</v>
      </c>
      <c r="C26" s="21">
        <f>SUM(C22:C25)</f>
        <v>6578.700000000001</v>
      </c>
      <c r="D26" s="21">
        <f>SUM(D22:D25)</f>
        <v>10646.3</v>
      </c>
      <c r="E26" s="21">
        <f>SUM(E22:E25)</f>
        <v>7341.8</v>
      </c>
      <c r="F26" s="21">
        <f>SUM(F22:F25)</f>
        <v>6306.6</v>
      </c>
      <c r="G26" s="43">
        <f>F26/D26*100</f>
        <v>59.23748156636579</v>
      </c>
      <c r="H26" s="43">
        <f>F26/E26*100</f>
        <v>85.89991555204446</v>
      </c>
      <c r="I26" s="44">
        <f>F26/C26*100</f>
        <v>95.86392448356058</v>
      </c>
      <c r="J26" s="49"/>
      <c r="K26" s="41"/>
    </row>
    <row r="27" spans="1:11" ht="16.5" customHeight="1">
      <c r="A27" s="27" t="s">
        <v>30</v>
      </c>
      <c r="B27" s="28">
        <v>34.3</v>
      </c>
      <c r="C27" s="29">
        <v>34.4</v>
      </c>
      <c r="D27" s="29">
        <v>16</v>
      </c>
      <c r="E27" s="29">
        <v>16</v>
      </c>
      <c r="F27" s="29">
        <v>16</v>
      </c>
      <c r="G27" s="51">
        <f>F27/D27*100</f>
        <v>100</v>
      </c>
      <c r="H27" s="51">
        <f>F27/E27*100</f>
        <v>100</v>
      </c>
      <c r="I27" s="52">
        <f>F27/C27*100</f>
        <v>46.51162790697674</v>
      </c>
      <c r="J27" s="49"/>
      <c r="K27" s="41">
        <f>F27/$F$30*100</f>
        <v>0.20273951773337218</v>
      </c>
    </row>
    <row r="28" spans="1:11" ht="16.5" customHeight="1" thickBot="1">
      <c r="A28" s="30" t="s">
        <v>18</v>
      </c>
      <c r="B28" s="31">
        <v>-17.5</v>
      </c>
      <c r="C28" s="32">
        <v>-1</v>
      </c>
      <c r="D28" s="32">
        <v>0</v>
      </c>
      <c r="E28" s="32">
        <v>0</v>
      </c>
      <c r="F28" s="32">
        <v>-1.7</v>
      </c>
      <c r="G28" s="58" t="e">
        <f t="shared" si="4"/>
        <v>#DIV/0!</v>
      </c>
      <c r="H28" s="58" t="e">
        <f t="shared" si="2"/>
        <v>#DIV/0!</v>
      </c>
      <c r="I28" s="53">
        <f t="shared" si="3"/>
        <v>170</v>
      </c>
      <c r="J28" s="49"/>
      <c r="K28" s="41">
        <f>F28/$F$30*100</f>
        <v>-0.021541073759170793</v>
      </c>
    </row>
    <row r="29" spans="1:11" ht="21" customHeight="1" thickBot="1">
      <c r="A29" s="20" t="s">
        <v>25</v>
      </c>
      <c r="B29" s="21">
        <f>B28+B26+B27</f>
        <v>18593.899999999998</v>
      </c>
      <c r="C29" s="22">
        <f>C28+C26+C27</f>
        <v>6612.1</v>
      </c>
      <c r="D29" s="22">
        <f>D28+D26+D27</f>
        <v>10662.3</v>
      </c>
      <c r="E29" s="22">
        <f>E28+E26+E27</f>
        <v>7357.8</v>
      </c>
      <c r="F29" s="22">
        <f>F28+F26+F27</f>
        <v>6320.900000000001</v>
      </c>
      <c r="G29" s="43">
        <f t="shared" si="4"/>
        <v>59.28270635791528</v>
      </c>
      <c r="H29" s="43">
        <f t="shared" si="2"/>
        <v>85.90747234227622</v>
      </c>
      <c r="I29" s="44">
        <f t="shared" si="3"/>
        <v>95.59595287427595</v>
      </c>
      <c r="J29" s="54"/>
      <c r="K29" s="46">
        <f>F29/$F$30*100</f>
        <v>80.09351360255452</v>
      </c>
    </row>
    <row r="30" spans="1:11" ht="14.25" thickBot="1">
      <c r="A30" s="20" t="s">
        <v>4</v>
      </c>
      <c r="B30" s="33">
        <f>B29+B21</f>
        <v>21912.5</v>
      </c>
      <c r="C30" s="22">
        <f>C29+C21</f>
        <v>7914.5</v>
      </c>
      <c r="D30" s="22">
        <f>D29+D21</f>
        <v>14449.199999999999</v>
      </c>
      <c r="E30" s="22">
        <f>E29+E21</f>
        <v>8743.4</v>
      </c>
      <c r="F30" s="22">
        <f>F29+F21</f>
        <v>7891.900000000001</v>
      </c>
      <c r="G30" s="43">
        <f t="shared" si="4"/>
        <v>54.6182487611771</v>
      </c>
      <c r="H30" s="43">
        <f t="shared" si="2"/>
        <v>90.26122561017455</v>
      </c>
      <c r="I30" s="44">
        <f t="shared" si="3"/>
        <v>99.7144481647609</v>
      </c>
      <c r="J30" s="54"/>
      <c r="K30" s="46">
        <f>F30/$F$30*100</f>
        <v>100</v>
      </c>
    </row>
    <row r="31" spans="1:9" ht="13.5">
      <c r="A31" s="7"/>
      <c r="B31" s="8"/>
      <c r="C31" s="8"/>
      <c r="D31" s="8"/>
      <c r="E31" s="8"/>
      <c r="F31" s="8"/>
      <c r="G31" s="8"/>
      <c r="H31" s="8"/>
      <c r="I31" s="8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2017-04-24T10:48:31Z</cp:lastPrinted>
  <dcterms:created xsi:type="dcterms:W3CDTF">2006-03-15T08:30:53Z</dcterms:created>
  <dcterms:modified xsi:type="dcterms:W3CDTF">2017-07-17T11:26:45Z</dcterms:modified>
  <cp:category/>
  <cp:version/>
  <cp:contentType/>
  <cp:contentStatus/>
</cp:coreProperties>
</file>