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0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'прилож.3'!$A$1:$M$40</definedName>
  </definedNames>
  <calcPr fullCalcOnLoad="1"/>
</workbook>
</file>

<file path=xl/sharedStrings.xml><?xml version="1.0" encoding="utf-8"?>
<sst xmlns="http://schemas.openxmlformats.org/spreadsheetml/2006/main" count="95" uniqueCount="44">
  <si>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</si>
  <si>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</si>
  <si>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</si>
  <si>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</si>
  <si>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</si>
  <si>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</si>
  <si>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</si>
  <si>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</si>
  <si>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</si>
  <si>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</si>
  <si>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</si>
  <si>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</si>
  <si>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</si>
  <si>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</si>
  <si>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</si>
  <si>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</si>
  <si>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</si>
  <si>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</si>
  <si>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</si>
  <si>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</si>
  <si>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</si>
  <si>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</si>
  <si>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</si>
  <si>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</si>
  <si>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</si>
  <si>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</si>
  <si>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</si>
  <si>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</si>
  <si>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</si>
  <si>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</si>
  <si>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</si>
  <si>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</si>
  <si>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АНАЛИЗ ДИНАМИКИ РАСХОДНОЙ ЧАСТИ БЮДЖЕТА Гостицкого сельского поселения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</si>
  <si>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</si>
  <si>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Общегос. вопросы</t>
  </si>
  <si>
    <t>Нац. оборона</t>
  </si>
  <si>
    <t>2016 ГОД</t>
  </si>
  <si>
    <t>2016 год</t>
  </si>
  <si>
    <t>Нац. экономика</t>
  </si>
  <si>
    <t>2017 ГОД</t>
  </si>
  <si>
    <t>2017 год</t>
  </si>
  <si>
    <t>-</t>
  </si>
  <si>
    <r>
      <t xml:space="preserve">по отраслевому признаку (проект на 2017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2016 год)</t>
    </r>
  </si>
  <si>
    <t>по отраслевому признаку (проект на 2017 год к бюджету 2016 года по состоянию на 01.10.2016 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</si>
</sst>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3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1" xfId="0" applyNumberFormat="1" applyFont="1" applyBorder="1" applyAlignment="1">
      <alignment horizontal="right" vertical="distributed"/>
    </xf>
    <xf numFmtId="175" fontId="0" fillId="0" borderId="12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75" fontId="25" fillId="0" borderId="12" xfId="0" applyNumberFormat="1" applyFont="1" applyBorder="1" applyAlignment="1">
      <alignment horizontal="right" vertical="distributed"/>
    </xf>
    <xf numFmtId="175" fontId="25" fillId="0" borderId="13" xfId="0" applyNumberFormat="1" applyFont="1" applyBorder="1" applyAlignment="1">
      <alignment horizontal="right" vertical="distributed"/>
    </xf>
    <xf numFmtId="164" fontId="0" fillId="0" borderId="0" xfId="0" applyNumberFormat="1" applyAlignment="1">
      <alignment horizontal="right"/>
    </xf>
    <xf numFmtId="164" fontId="26" fillId="0" borderId="0" xfId="0" applyNumberFormat="1" applyFont="1" applyAlignment="1">
      <alignment horizontal="right"/>
    </xf>
    <xf numFmtId="175" fontId="0" fillId="0" borderId="13" xfId="0" applyNumberFormat="1" applyFont="1" applyFill="1" applyBorder="1" applyAlignment="1">
      <alignment horizontal="right" vertical="distributed"/>
    </xf>
    <xf numFmtId="175" fontId="0" fillId="0" borderId="13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/>
    </xf>
    <xf numFmtId="175" fontId="0" fillId="0" borderId="15" xfId="0" applyNumberFormat="1" applyFont="1" applyBorder="1" applyAlignment="1">
      <alignment horizontal="right" vertical="distributed"/>
    </xf>
    <xf numFmtId="175" fontId="0" fillId="0" borderId="16" xfId="0" applyNumberFormat="1" applyFont="1" applyFill="1" applyBorder="1" applyAlignment="1">
      <alignment horizontal="right" vertical="distributed"/>
    </xf>
    <xf numFmtId="175" fontId="0" fillId="0" borderId="17" xfId="0" applyNumberFormat="1" applyFont="1" applyFill="1" applyBorder="1" applyAlignment="1">
      <alignment horizontal="right" vertical="distributed"/>
    </xf>
    <xf numFmtId="175" fontId="25" fillId="0" borderId="11" xfId="0" applyNumberFormat="1" applyFont="1" applyFill="1" applyBorder="1" applyAlignment="1">
      <alignment horizontal="right" vertical="distributed"/>
    </xf>
    <xf numFmtId="175" fontId="25" fillId="0" borderId="11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25" fillId="0" borderId="15" xfId="0" applyNumberFormat="1" applyFont="1" applyBorder="1" applyAlignment="1">
      <alignment horizontal="right" vertical="distributed"/>
    </xf>
    <xf numFmtId="0" fontId="29" fillId="0" borderId="0" xfId="0" applyFont="1" applyAlignment="1">
      <alignment/>
    </xf>
    <xf numFmtId="175" fontId="29" fillId="0" borderId="0" xfId="0" applyNumberFormat="1" applyFont="1" applyAlignment="1">
      <alignment horizontal="right" vertical="distributed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175" fontId="0" fillId="0" borderId="25" xfId="0" applyNumberFormat="1" applyFont="1" applyBorder="1" applyAlignment="1">
      <alignment horizontal="right" vertical="distributed"/>
    </xf>
    <xf numFmtId="49" fontId="0" fillId="0" borderId="24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 horizontal="right" vertical="distributed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right" vertical="distributed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26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36" xfId="0" applyNumberFormat="1" applyFont="1" applyBorder="1" applyAlignment="1">
      <alignment horizontal="right" vertical="distributed"/>
    </xf>
    <xf numFmtId="175" fontId="0" fillId="0" borderId="0" xfId="0" applyNumberFormat="1" applyFont="1" applyAlignment="1">
      <alignment horizontal="right" vertical="distributed"/>
    </xf>
    <xf numFmtId="175" fontId="0" fillId="0" borderId="37" xfId="0" applyNumberFormat="1" applyFont="1" applyBorder="1" applyAlignment="1">
      <alignment horizontal="right" vertical="distributed"/>
    </xf>
    <xf numFmtId="175" fontId="0" fillId="0" borderId="38" xfId="0" applyNumberFormat="1" applyFont="1" applyBorder="1" applyAlignment="1">
      <alignment horizontal="right" vertical="distributed"/>
    </xf>
    <xf numFmtId="175" fontId="0" fillId="0" borderId="39" xfId="0" applyNumberFormat="1" applyFont="1" applyBorder="1" applyAlignment="1">
      <alignment horizontal="right" vertical="distributed"/>
    </xf>
    <xf numFmtId="175" fontId="0" fillId="0" borderId="40" xfId="0" applyNumberFormat="1" applyFont="1" applyBorder="1" applyAlignment="1">
      <alignment horizontal="right" vertical="distributed"/>
    </xf>
    <xf numFmtId="164" fontId="0" fillId="0" borderId="15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5" fontId="0" fillId="0" borderId="42" xfId="0" applyNumberFormat="1" applyFont="1" applyBorder="1" applyAlignment="1">
      <alignment horizontal="right" vertical="distributed"/>
    </xf>
    <xf numFmtId="164" fontId="0" fillId="0" borderId="43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75" fontId="0" fillId="0" borderId="44" xfId="0" applyNumberFormat="1" applyFont="1" applyBorder="1" applyAlignment="1">
      <alignment horizontal="right" vertical="distributed"/>
    </xf>
    <xf numFmtId="164" fontId="0" fillId="0" borderId="29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75" fontId="0" fillId="0" borderId="45" xfId="0" applyNumberFormat="1" applyFont="1" applyBorder="1" applyAlignment="1">
      <alignment horizontal="right" vertical="distributed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36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48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48" xfId="0" applyNumberFormat="1" applyFont="1" applyBorder="1" applyAlignment="1">
      <alignment horizontal="right" vertical="distributed"/>
    </xf>
    <xf numFmtId="175" fontId="0" fillId="0" borderId="49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50" xfId="0" applyNumberFormat="1" applyFont="1" applyBorder="1" applyAlignment="1">
      <alignment horizontal="right" vertical="distributed"/>
    </xf>
    <xf numFmtId="175" fontId="0" fillId="0" borderId="51" xfId="0" applyNumberFormat="1" applyFont="1" applyBorder="1" applyAlignment="1">
      <alignment horizontal="right" vertical="distributed"/>
    </xf>
    <xf numFmtId="175" fontId="0" fillId="0" borderId="52" xfId="0" applyNumberFormat="1" applyFont="1" applyBorder="1" applyAlignment="1">
      <alignment horizontal="right" vertical="distributed"/>
    </xf>
    <xf numFmtId="175" fontId="0" fillId="0" borderId="53" xfId="0" applyNumberFormat="1" applyFont="1" applyBorder="1" applyAlignment="1">
      <alignment horizontal="right" vertical="distributed"/>
    </xf>
    <xf numFmtId="164" fontId="0" fillId="0" borderId="54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5075"/>
          <c:y val="0.47075"/>
          <c:w val="0.54175"/>
          <c:h val="0.3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2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265"/>
          <c:y val="0.3695"/>
          <c:w val="0.5915"/>
          <c:h val="0.2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625"/>
          <c:y val="0.55875"/>
          <c:w val="0.533"/>
          <c:h val="0.25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'прилож.3'!$H$8:$H$20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'прилож.2'!$H$8:$H$19</c:f>
              <c:numCache>
                <c:ptCount val="10"/>
                <c:pt idx="0">
                  <c:v>5341.5</c:v>
                </c:pt>
                <c:pt idx="1">
                  <c:v>0</c:v>
                </c:pt>
                <c:pt idx="2">
                  <c:v>194.1</c:v>
                </c:pt>
                <c:pt idx="3">
                  <c:v>415.4</c:v>
                </c:pt>
                <c:pt idx="4">
                  <c:v>1812.3</c:v>
                </c:pt>
                <c:pt idx="5">
                  <c:v>96.5</c:v>
                </c:pt>
                <c:pt idx="6">
                  <c:v>2925</c:v>
                </c:pt>
                <c:pt idx="7">
                  <c:v>361.7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4975"/>
          <c:y val="0.48125"/>
          <c:w val="0.5225"/>
          <c:h val="0.2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3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'прилож.3'!$E$8:$E$19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10"/>
                <c:pt idx="0">
                  <c:v>Общегос. вопросы</c:v>
                </c:pt>
                <c:pt idx="1">
                  <c:v>Нац. оборона</c:v>
                </c:pt>
                <c:pt idx="2">
                  <c:v>Нац. безопасность и правоохр. деятельность</c:v>
                </c:pt>
                <c:pt idx="3">
                  <c:v>Нац. 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Физическая культура и спорт</c:v>
                </c:pt>
                <c:pt idx="9">
                  <c:v>Обслуж. муниц. долга</c:v>
                </c:pt>
              </c:strCache>
            </c:strRef>
          </c:cat>
          <c:val>
            <c:numRef>
              <c:f>'прилож.2'!$E$8:$E$19</c:f>
              <c:numCache>
                <c:ptCount val="10"/>
                <c:pt idx="0">
                  <c:v>5322.2</c:v>
                </c:pt>
                <c:pt idx="1">
                  <c:v>96.6</c:v>
                </c:pt>
                <c:pt idx="2">
                  <c:v>146.7</c:v>
                </c:pt>
                <c:pt idx="3">
                  <c:v>1120.7</c:v>
                </c:pt>
                <c:pt idx="4">
                  <c:v>10287.7</c:v>
                </c:pt>
                <c:pt idx="5">
                  <c:v>95</c:v>
                </c:pt>
                <c:pt idx="6">
                  <c:v>5571</c:v>
                </c:pt>
                <c:pt idx="7">
                  <c:v>187.6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23</xdr:row>
      <xdr:rowOff>9525</xdr:rowOff>
    </xdr:from>
    <xdr:to>
      <xdr:col>12</xdr:col>
      <xdr:colOff>771525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5591175" y="3724275"/>
        <a:ext cx="5124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6</xdr:col>
      <xdr:colOff>209550</xdr:colOff>
      <xdr:row>41</xdr:row>
      <xdr:rowOff>142875</xdr:rowOff>
    </xdr:to>
    <xdr:graphicFrame>
      <xdr:nvGraphicFramePr>
        <xdr:cNvPr id="2" name="Chart 9"/>
        <xdr:cNvGraphicFramePr/>
      </xdr:nvGraphicFramePr>
      <xdr:xfrm>
        <a:off x="47625" y="3724275"/>
        <a:ext cx="53816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85725</xdr:rowOff>
    </xdr:from>
    <xdr:to>
      <xdr:col>13</xdr:col>
      <xdr:colOff>9525</xdr:colOff>
      <xdr:row>40</xdr:row>
      <xdr:rowOff>66675</xdr:rowOff>
    </xdr:to>
    <xdr:graphicFrame>
      <xdr:nvGraphicFramePr>
        <xdr:cNvPr id="1" name="Chart 2"/>
        <xdr:cNvGraphicFramePr/>
      </xdr:nvGraphicFramePr>
      <xdr:xfrm>
        <a:off x="5172075" y="3924300"/>
        <a:ext cx="5276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28575</xdr:colOff>
      <xdr:row>22</xdr:row>
      <xdr:rowOff>85725</xdr:rowOff>
    </xdr:from>
    <xdr:to>
      <xdr:col>5</xdr:col>
      <xdr:colOff>733425</xdr:colOff>
      <xdr:row>40</xdr:row>
      <xdr:rowOff>66675</xdr:rowOff>
    </xdr:to>
    <xdr:graphicFrame>
      <xdr:nvGraphicFramePr>
        <xdr:cNvPr id="2" name="Chart 11"/>
        <xdr:cNvGraphicFramePr/>
      </xdr:nvGraphicFramePr>
      <xdr:xfrm>
        <a:off x="28575" y="3924300"/>
        <a:ext cx="50673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01" zoomScaleNormal="101" zoomScalePageLayoutView="0" workbookViewId="0" topLeftCell="A3">
      <selection activeCell="S23" sqref="S23:S24"/>
    </sheetView>
  </sheetViews>
  <sheetFormatPr defaultColWidth="8.875" defaultRowHeight="12.75"/>
  <cols>
    <col min="1" max="1" width="5.75390625" style="0" customWidth="1"/>
    <col min="2" max="2" width="20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8" customWidth="1"/>
    <col min="13" max="13" width="10.25390625" style="8" customWidth="1"/>
    <col min="14" max="14" width="10.25390625" style="0" customWidth="1"/>
    <col min="15" max="16" width="8.875" style="0" hidden="1" customWidth="1"/>
  </cols>
  <sheetData>
    <row r="1" ht="12.75">
      <c r="M1" s="11" t="s">
        <v>28</v>
      </c>
    </row>
    <row r="2" ht="12.75">
      <c r="M2" s="12" t="s">
        <v>29</v>
      </c>
    </row>
    <row r="3" spans="2:14" ht="12.75" customHeight="1">
      <c r="B3" s="94" t="s">
        <v>33</v>
      </c>
      <c r="C3" s="94"/>
      <c r="D3" s="94"/>
      <c r="E3" s="94"/>
      <c r="F3" s="94"/>
      <c r="G3" s="94"/>
      <c r="H3" s="94"/>
      <c r="I3" s="94"/>
      <c r="J3" s="94"/>
      <c r="K3" s="4"/>
      <c r="L3" s="4"/>
      <c r="M3" s="4"/>
      <c r="N3" s="4"/>
    </row>
    <row r="4" spans="2:14" ht="12.75" customHeight="1">
      <c r="B4" s="94" t="s">
        <v>43</v>
      </c>
      <c r="C4" s="94"/>
      <c r="D4" s="94"/>
      <c r="E4" s="94"/>
      <c r="F4" s="94"/>
      <c r="G4" s="94"/>
      <c r="H4" s="94"/>
      <c r="I4" s="94"/>
      <c r="J4" s="94"/>
      <c r="K4" s="4"/>
      <c r="L4" s="4"/>
      <c r="M4" s="4"/>
      <c r="N4" s="4"/>
    </row>
    <row r="5" ht="13.5" thickBot="1">
      <c r="A5" t="s">
        <v>21</v>
      </c>
    </row>
    <row r="6" spans="1:13" s="23" customFormat="1" ht="24.75" customHeight="1" thickBot="1">
      <c r="A6" s="25"/>
      <c r="B6" s="25"/>
      <c r="C6" s="95" t="s">
        <v>36</v>
      </c>
      <c r="D6" s="96"/>
      <c r="E6" s="97"/>
      <c r="F6" s="95" t="s">
        <v>39</v>
      </c>
      <c r="G6" s="96"/>
      <c r="H6" s="97"/>
      <c r="I6" s="95" t="s">
        <v>19</v>
      </c>
      <c r="J6" s="96"/>
      <c r="K6" s="96"/>
      <c r="L6" s="90" t="s">
        <v>31</v>
      </c>
      <c r="M6" s="91"/>
    </row>
    <row r="7" spans="1:13" s="23" customFormat="1" ht="51.75" thickBot="1">
      <c r="A7" s="26" t="s">
        <v>22</v>
      </c>
      <c r="B7" s="27" t="s">
        <v>11</v>
      </c>
      <c r="C7" s="28" t="s">
        <v>20</v>
      </c>
      <c r="D7" s="29" t="s">
        <v>24</v>
      </c>
      <c r="E7" s="30" t="s">
        <v>18</v>
      </c>
      <c r="F7" s="38" t="s">
        <v>20</v>
      </c>
      <c r="G7" s="29" t="s">
        <v>24</v>
      </c>
      <c r="H7" s="39" t="s">
        <v>18</v>
      </c>
      <c r="I7" s="40" t="s">
        <v>20</v>
      </c>
      <c r="J7" s="41" t="s">
        <v>24</v>
      </c>
      <c r="K7" s="27" t="s">
        <v>18</v>
      </c>
      <c r="L7" s="42" t="s">
        <v>37</v>
      </c>
      <c r="M7" s="43" t="s">
        <v>40</v>
      </c>
    </row>
    <row r="8" spans="1:13" s="23" customFormat="1" ht="12.75">
      <c r="A8" s="31" t="s">
        <v>0</v>
      </c>
      <c r="B8" s="15" t="s">
        <v>34</v>
      </c>
      <c r="C8" s="86">
        <v>5321.3</v>
      </c>
      <c r="D8" s="48">
        <v>1</v>
      </c>
      <c r="E8" s="44">
        <f>SUM(C8:D8)</f>
        <v>5322.3</v>
      </c>
      <c r="F8" s="47">
        <v>5340.5</v>
      </c>
      <c r="G8" s="48">
        <v>1</v>
      </c>
      <c r="H8" s="44">
        <f aca="true" t="shared" si="0" ref="H8:H19">SUM(F8:G8)</f>
        <v>5341.5</v>
      </c>
      <c r="I8" s="16">
        <f>F8/C8*100</f>
        <v>100.36081408678331</v>
      </c>
      <c r="J8" s="6">
        <f aca="true" t="shared" si="1" ref="J8:J22">G8/D8*100</f>
        <v>100</v>
      </c>
      <c r="K8" s="57">
        <f>H8/E8*100</f>
        <v>100.36074629389549</v>
      </c>
      <c r="L8" s="58">
        <f aca="true" t="shared" si="2" ref="L8:L17">E8/$E$22*100</f>
        <v>23.31417607737663</v>
      </c>
      <c r="M8" s="59">
        <f aca="true" t="shared" si="3" ref="M8:M17">H8/$H$22*100</f>
        <v>47.916573222695675</v>
      </c>
    </row>
    <row r="9" spans="1:13" s="23" customFormat="1" ht="12.75">
      <c r="A9" s="33" t="s">
        <v>10</v>
      </c>
      <c r="B9" s="3" t="s">
        <v>35</v>
      </c>
      <c r="C9" s="87">
        <v>0</v>
      </c>
      <c r="D9" s="50">
        <v>96.6</v>
      </c>
      <c r="E9" s="45">
        <f>SUM(C9:D9)</f>
        <v>96.6</v>
      </c>
      <c r="F9" s="49">
        <v>0</v>
      </c>
      <c r="G9" s="50" t="s">
        <v>41</v>
      </c>
      <c r="H9" s="45">
        <f t="shared" si="0"/>
        <v>0</v>
      </c>
      <c r="I9" s="22" t="e">
        <f>F9/C9*100</f>
        <v>#DIV/0!</v>
      </c>
      <c r="J9" s="9" t="e">
        <f t="shared" si="1"/>
        <v>#VALUE!</v>
      </c>
      <c r="K9" s="21">
        <f aca="true" t="shared" si="4" ref="K9:K19">H9/E9*100</f>
        <v>0</v>
      </c>
      <c r="L9" s="60">
        <f>E9/$E$22*100</f>
        <v>0.42315341282426433</v>
      </c>
      <c r="M9" s="61">
        <f t="shared" si="3"/>
        <v>0</v>
      </c>
    </row>
    <row r="10" spans="1:13" s="23" customFormat="1" ht="22.5">
      <c r="A10" s="35" t="s">
        <v>1</v>
      </c>
      <c r="B10" s="7" t="s">
        <v>26</v>
      </c>
      <c r="C10" s="87">
        <v>146.7</v>
      </c>
      <c r="D10" s="50">
        <v>0</v>
      </c>
      <c r="E10" s="45">
        <f aca="true" t="shared" si="5" ref="E10:E19">SUM(C10:D10)</f>
        <v>146.7</v>
      </c>
      <c r="F10" s="49">
        <v>194.1</v>
      </c>
      <c r="G10" s="50">
        <v>0</v>
      </c>
      <c r="H10" s="45">
        <f t="shared" si="0"/>
        <v>194.1</v>
      </c>
      <c r="I10" s="5">
        <f aca="true" t="shared" si="6" ref="I10:I19">F10/C10*100</f>
        <v>132.31083844580778</v>
      </c>
      <c r="J10" s="9" t="e">
        <f t="shared" si="1"/>
        <v>#DIV/0!</v>
      </c>
      <c r="K10" s="21">
        <f t="shared" si="4"/>
        <v>132.31083844580778</v>
      </c>
      <c r="L10" s="60">
        <f t="shared" si="2"/>
        <v>0.6426149654380908</v>
      </c>
      <c r="M10" s="61">
        <f>H10/$H$22*100</f>
        <v>1.7411975779322717</v>
      </c>
    </row>
    <row r="11" spans="1:13" s="23" customFormat="1" ht="12.75">
      <c r="A11" s="35" t="s">
        <v>2</v>
      </c>
      <c r="B11" s="3" t="s">
        <v>38</v>
      </c>
      <c r="C11" s="87">
        <v>1120.7</v>
      </c>
      <c r="D11" s="50">
        <v>0</v>
      </c>
      <c r="E11" s="45">
        <f t="shared" si="5"/>
        <v>1120.7</v>
      </c>
      <c r="F11" s="49">
        <v>415.4</v>
      </c>
      <c r="G11" s="50">
        <v>0</v>
      </c>
      <c r="H11" s="45">
        <f t="shared" si="0"/>
        <v>415.4</v>
      </c>
      <c r="I11" s="5">
        <f t="shared" si="6"/>
        <v>37.066119389667165</v>
      </c>
      <c r="J11" s="9" t="e">
        <f t="shared" si="1"/>
        <v>#DIV/0!</v>
      </c>
      <c r="K11" s="21">
        <f t="shared" si="4"/>
        <v>37.066119389667165</v>
      </c>
      <c r="L11" s="60">
        <f t="shared" si="2"/>
        <v>4.909192854577154</v>
      </c>
      <c r="M11" s="61">
        <f t="shared" si="3"/>
        <v>3.726396052926665</v>
      </c>
    </row>
    <row r="12" spans="1:13" s="23" customFormat="1" ht="12.75">
      <c r="A12" s="35" t="s">
        <v>3</v>
      </c>
      <c r="B12" s="3" t="s">
        <v>13</v>
      </c>
      <c r="C12" s="87">
        <v>10287.7</v>
      </c>
      <c r="D12" s="50">
        <v>0</v>
      </c>
      <c r="E12" s="45">
        <f t="shared" si="5"/>
        <v>10287.7</v>
      </c>
      <c r="F12" s="49">
        <v>1812.3</v>
      </c>
      <c r="G12" s="50">
        <v>0</v>
      </c>
      <c r="H12" s="45">
        <f t="shared" si="0"/>
        <v>1812.3</v>
      </c>
      <c r="I12" s="5">
        <f t="shared" si="6"/>
        <v>17.61618243144726</v>
      </c>
      <c r="J12" s="9" t="e">
        <f t="shared" si="1"/>
        <v>#DIV/0!</v>
      </c>
      <c r="K12" s="21">
        <f t="shared" si="4"/>
        <v>17.61618243144726</v>
      </c>
      <c r="L12" s="60">
        <f t="shared" si="2"/>
        <v>45.06496237176174</v>
      </c>
      <c r="M12" s="61">
        <f t="shared" si="3"/>
        <v>16.2574568288854</v>
      </c>
    </row>
    <row r="13" spans="1:13" s="23" customFormat="1" ht="12.75" hidden="1">
      <c r="A13" s="35" t="s">
        <v>4</v>
      </c>
      <c r="B13" s="3" t="s">
        <v>14</v>
      </c>
      <c r="C13" s="87"/>
      <c r="D13" s="50"/>
      <c r="E13" s="45">
        <f t="shared" si="5"/>
        <v>0</v>
      </c>
      <c r="F13" s="49"/>
      <c r="G13" s="50"/>
      <c r="H13" s="45">
        <f t="shared" si="0"/>
        <v>0</v>
      </c>
      <c r="I13" s="5" t="e">
        <f t="shared" si="6"/>
        <v>#DIV/0!</v>
      </c>
      <c r="J13" s="9" t="e">
        <f t="shared" si="1"/>
        <v>#DIV/0!</v>
      </c>
      <c r="K13" s="21" t="e">
        <f t="shared" si="4"/>
        <v>#DIV/0!</v>
      </c>
      <c r="L13" s="60">
        <f t="shared" si="2"/>
        <v>0</v>
      </c>
      <c r="M13" s="61">
        <f t="shared" si="3"/>
        <v>0</v>
      </c>
    </row>
    <row r="14" spans="1:13" s="23" customFormat="1" ht="12.75">
      <c r="A14" s="35" t="s">
        <v>5</v>
      </c>
      <c r="B14" s="3" t="s">
        <v>16</v>
      </c>
      <c r="C14" s="87">
        <v>95</v>
      </c>
      <c r="D14" s="50">
        <v>0</v>
      </c>
      <c r="E14" s="45">
        <f t="shared" si="5"/>
        <v>95</v>
      </c>
      <c r="F14" s="49">
        <v>96.5</v>
      </c>
      <c r="G14" s="50">
        <v>0</v>
      </c>
      <c r="H14" s="45">
        <f t="shared" si="0"/>
        <v>96.5</v>
      </c>
      <c r="I14" s="5">
        <f t="shared" si="6"/>
        <v>101.57894736842105</v>
      </c>
      <c r="J14" s="9" t="e">
        <f t="shared" si="1"/>
        <v>#DIV/0!</v>
      </c>
      <c r="K14" s="21">
        <f t="shared" si="4"/>
        <v>101.57894736842105</v>
      </c>
      <c r="L14" s="60">
        <f t="shared" si="2"/>
        <v>0.41614466064498046</v>
      </c>
      <c r="M14" s="61">
        <f t="shared" si="3"/>
        <v>0.8656649472976002</v>
      </c>
    </row>
    <row r="15" spans="1:13" s="23" customFormat="1" ht="12.75">
      <c r="A15" s="35" t="s">
        <v>6</v>
      </c>
      <c r="B15" s="3" t="s">
        <v>15</v>
      </c>
      <c r="C15" s="87">
        <v>5571</v>
      </c>
      <c r="D15" s="50">
        <v>0</v>
      </c>
      <c r="E15" s="45">
        <f t="shared" si="5"/>
        <v>5571</v>
      </c>
      <c r="F15" s="49">
        <v>2925</v>
      </c>
      <c r="G15" s="50">
        <v>0</v>
      </c>
      <c r="H15" s="45">
        <f t="shared" si="0"/>
        <v>2925</v>
      </c>
      <c r="I15" s="5">
        <f t="shared" si="6"/>
        <v>52.50403877221325</v>
      </c>
      <c r="J15" s="9" t="e">
        <f t="shared" si="1"/>
        <v>#DIV/0!</v>
      </c>
      <c r="K15" s="21">
        <f t="shared" si="4"/>
        <v>52.50403877221325</v>
      </c>
      <c r="L15" s="60">
        <f t="shared" si="2"/>
        <v>24.403598994244064</v>
      </c>
      <c r="M15" s="61">
        <f t="shared" si="3"/>
        <v>26.239067055393583</v>
      </c>
    </row>
    <row r="16" spans="1:13" s="23" customFormat="1" ht="12.75" hidden="1">
      <c r="A16" s="35" t="s">
        <v>7</v>
      </c>
      <c r="B16" s="3" t="s">
        <v>23</v>
      </c>
      <c r="C16" s="87"/>
      <c r="D16" s="50">
        <v>0</v>
      </c>
      <c r="E16" s="45">
        <f t="shared" si="5"/>
        <v>0</v>
      </c>
      <c r="F16" s="49"/>
      <c r="G16" s="50">
        <v>0</v>
      </c>
      <c r="H16" s="45">
        <f t="shared" si="0"/>
        <v>0</v>
      </c>
      <c r="I16" s="5" t="e">
        <f t="shared" si="6"/>
        <v>#DIV/0!</v>
      </c>
      <c r="J16" s="9" t="e">
        <f t="shared" si="1"/>
        <v>#DIV/0!</v>
      </c>
      <c r="K16" s="21" t="e">
        <f t="shared" si="4"/>
        <v>#DIV/0!</v>
      </c>
      <c r="L16" s="60">
        <f t="shared" si="2"/>
        <v>0</v>
      </c>
      <c r="M16" s="61">
        <f t="shared" si="3"/>
        <v>0</v>
      </c>
    </row>
    <row r="17" spans="1:13" s="23" customFormat="1" ht="12.75">
      <c r="A17" s="35" t="s">
        <v>8</v>
      </c>
      <c r="B17" s="3" t="s">
        <v>17</v>
      </c>
      <c r="C17" s="87">
        <v>187.6</v>
      </c>
      <c r="D17" s="50">
        <v>0</v>
      </c>
      <c r="E17" s="45">
        <f t="shared" si="5"/>
        <v>187.6</v>
      </c>
      <c r="F17" s="49">
        <v>361.7</v>
      </c>
      <c r="G17" s="50">
        <v>0</v>
      </c>
      <c r="H17" s="45">
        <f t="shared" si="0"/>
        <v>361.7</v>
      </c>
      <c r="I17" s="5">
        <f t="shared" si="6"/>
        <v>192.8038379530917</v>
      </c>
      <c r="J17" s="9" t="e">
        <f t="shared" si="1"/>
        <v>#DIV/0!</v>
      </c>
      <c r="K17" s="21">
        <f t="shared" si="4"/>
        <v>192.8038379530917</v>
      </c>
      <c r="L17" s="60">
        <f t="shared" si="2"/>
        <v>0.821776193021035</v>
      </c>
      <c r="M17" s="61">
        <f t="shared" si="3"/>
        <v>3.2446736936532856</v>
      </c>
    </row>
    <row r="18" spans="1:13" s="23" customFormat="1" ht="12.75" hidden="1">
      <c r="A18" s="35">
        <v>1100</v>
      </c>
      <c r="B18" s="3" t="s">
        <v>27</v>
      </c>
      <c r="C18" s="87" t="s">
        <v>41</v>
      </c>
      <c r="D18" s="50">
        <v>0</v>
      </c>
      <c r="E18" s="45">
        <f t="shared" si="5"/>
        <v>0</v>
      </c>
      <c r="F18" s="49" t="s">
        <v>41</v>
      </c>
      <c r="G18" s="50">
        <v>0</v>
      </c>
      <c r="H18" s="45">
        <f t="shared" si="0"/>
        <v>0</v>
      </c>
      <c r="I18" s="20" t="e">
        <f t="shared" si="6"/>
        <v>#VALUE!</v>
      </c>
      <c r="J18" s="9" t="e">
        <f t="shared" si="1"/>
        <v>#DIV/0!</v>
      </c>
      <c r="K18" s="21" t="e">
        <f t="shared" si="4"/>
        <v>#DIV/0!</v>
      </c>
      <c r="L18" s="60">
        <f>E18/$E$22*100</f>
        <v>0</v>
      </c>
      <c r="M18" s="61">
        <f>H18/$H$22*100</f>
        <v>0</v>
      </c>
    </row>
    <row r="19" spans="1:13" s="23" customFormat="1" ht="13.5" thickBot="1">
      <c r="A19" s="35">
        <v>1300</v>
      </c>
      <c r="B19" s="3" t="s">
        <v>25</v>
      </c>
      <c r="C19" s="88">
        <v>1</v>
      </c>
      <c r="D19" s="89">
        <v>0</v>
      </c>
      <c r="E19" s="46">
        <f t="shared" si="5"/>
        <v>1</v>
      </c>
      <c r="F19" s="51">
        <v>1</v>
      </c>
      <c r="G19" s="52">
        <v>0</v>
      </c>
      <c r="H19" s="46">
        <f t="shared" si="0"/>
        <v>1</v>
      </c>
      <c r="I19" s="5">
        <f t="shared" si="6"/>
        <v>100</v>
      </c>
      <c r="J19" s="10" t="e">
        <f t="shared" si="1"/>
        <v>#DIV/0!</v>
      </c>
      <c r="K19" s="62">
        <f t="shared" si="4"/>
        <v>100</v>
      </c>
      <c r="L19" s="60">
        <f>E19/$E$22*100</f>
        <v>0.0043804701120524255</v>
      </c>
      <c r="M19" s="61">
        <f>H19/$H$22*100</f>
        <v>0.008970621215519173</v>
      </c>
    </row>
    <row r="20" spans="1:13" s="23" customFormat="1" ht="13.5" hidden="1" thickBot="1">
      <c r="A20" s="36"/>
      <c r="B20" s="36"/>
      <c r="C20" s="24"/>
      <c r="D20" s="24"/>
      <c r="E20" s="24"/>
      <c r="F20" s="53"/>
      <c r="G20" s="53"/>
      <c r="H20" s="53"/>
      <c r="I20" s="53"/>
      <c r="J20" s="14" t="e">
        <f t="shared" si="1"/>
        <v>#DIV/0!</v>
      </c>
      <c r="K20" s="53"/>
      <c r="L20" s="60">
        <f>E20/$E$22*100</f>
        <v>0</v>
      </c>
      <c r="M20" s="61">
        <f>H20/$H$22*100</f>
        <v>0</v>
      </c>
    </row>
    <row r="21" spans="1:13" s="23" customFormat="1" ht="13.5" hidden="1" thickBot="1">
      <c r="A21" s="36"/>
      <c r="B21" s="36"/>
      <c r="C21" s="24"/>
      <c r="D21" s="24"/>
      <c r="E21" s="24"/>
      <c r="F21" s="53"/>
      <c r="G21" s="53"/>
      <c r="H21" s="53"/>
      <c r="I21" s="53"/>
      <c r="J21" s="14" t="e">
        <f t="shared" si="1"/>
        <v>#DIV/0!</v>
      </c>
      <c r="K21" s="53"/>
      <c r="L21" s="63">
        <f>E21/$E$22*100</f>
        <v>0</v>
      </c>
      <c r="M21" s="64">
        <f>H21/$H$22*100</f>
        <v>0</v>
      </c>
    </row>
    <row r="22" spans="1:13" s="23" customFormat="1" ht="13.5" thickBot="1">
      <c r="A22" s="92" t="s">
        <v>9</v>
      </c>
      <c r="B22" s="93"/>
      <c r="C22" s="54">
        <f aca="true" t="shared" si="7" ref="C22:H22">SUM(C8:C19)</f>
        <v>22731</v>
      </c>
      <c r="D22" s="55">
        <f t="shared" si="7"/>
        <v>97.6</v>
      </c>
      <c r="E22" s="56">
        <f t="shared" si="7"/>
        <v>22828.6</v>
      </c>
      <c r="F22" s="54">
        <f t="shared" si="7"/>
        <v>11146.5</v>
      </c>
      <c r="G22" s="55">
        <f t="shared" si="7"/>
        <v>1</v>
      </c>
      <c r="H22" s="56">
        <f t="shared" si="7"/>
        <v>11147.5</v>
      </c>
      <c r="I22" s="68">
        <f>F22/C22*100</f>
        <v>49.03655800448726</v>
      </c>
      <c r="J22" s="14">
        <f t="shared" si="1"/>
        <v>1.0245901639344264</v>
      </c>
      <c r="K22" s="65">
        <f>H22/E22*100</f>
        <v>48.831290574104415</v>
      </c>
      <c r="L22" s="66">
        <f>E22/$E$22*100</f>
        <v>100</v>
      </c>
      <c r="M22" s="67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26" bottom="0.3937007874015748" header="0.27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Q36" sqref="Q36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8" customWidth="1"/>
  </cols>
  <sheetData>
    <row r="1" ht="12.75">
      <c r="M1" s="11" t="s">
        <v>30</v>
      </c>
    </row>
    <row r="2" ht="12.75">
      <c r="M2" s="12" t="s">
        <v>29</v>
      </c>
    </row>
    <row r="3" spans="2:11" ht="12.75">
      <c r="B3" s="94" t="s">
        <v>32</v>
      </c>
      <c r="C3" s="94"/>
      <c r="D3" s="94"/>
      <c r="E3" s="94"/>
      <c r="F3" s="94"/>
      <c r="G3" s="94"/>
      <c r="H3" s="94"/>
      <c r="I3" s="94"/>
      <c r="J3" s="94"/>
      <c r="K3" s="4"/>
    </row>
    <row r="4" spans="2:11" ht="12.75">
      <c r="B4" s="94" t="s">
        <v>42</v>
      </c>
      <c r="C4" s="94"/>
      <c r="D4" s="94"/>
      <c r="E4" s="94"/>
      <c r="F4" s="94"/>
      <c r="G4" s="94"/>
      <c r="H4" s="94"/>
      <c r="I4" s="94"/>
      <c r="J4" s="94"/>
      <c r="K4" s="4"/>
    </row>
    <row r="5" ht="13.5" thickBot="1">
      <c r="A5" t="s">
        <v>21</v>
      </c>
    </row>
    <row r="6" spans="1:13" s="23" customFormat="1" ht="24.75" customHeight="1" thickBot="1">
      <c r="A6" s="25"/>
      <c r="B6" s="25"/>
      <c r="C6" s="95" t="s">
        <v>36</v>
      </c>
      <c r="D6" s="96"/>
      <c r="E6" s="97"/>
      <c r="F6" s="95" t="s">
        <v>39</v>
      </c>
      <c r="G6" s="96"/>
      <c r="H6" s="97"/>
      <c r="I6" s="95" t="s">
        <v>19</v>
      </c>
      <c r="J6" s="96"/>
      <c r="K6" s="96"/>
      <c r="L6" s="90" t="s">
        <v>31</v>
      </c>
      <c r="M6" s="91"/>
    </row>
    <row r="7" spans="1:13" s="23" customFormat="1" ht="51.75" thickBot="1">
      <c r="A7" s="69" t="s">
        <v>22</v>
      </c>
      <c r="B7" s="30" t="s">
        <v>11</v>
      </c>
      <c r="C7" s="28" t="s">
        <v>20</v>
      </c>
      <c r="D7" s="29" t="s">
        <v>24</v>
      </c>
      <c r="E7" s="30" t="s">
        <v>18</v>
      </c>
      <c r="F7" s="38" t="s">
        <v>20</v>
      </c>
      <c r="G7" s="29" t="s">
        <v>24</v>
      </c>
      <c r="H7" s="39" t="s">
        <v>18</v>
      </c>
      <c r="I7" s="40" t="s">
        <v>20</v>
      </c>
      <c r="J7" s="41" t="s">
        <v>24</v>
      </c>
      <c r="K7" s="27" t="s">
        <v>18</v>
      </c>
      <c r="L7" s="42" t="s">
        <v>37</v>
      </c>
      <c r="M7" s="43" t="s">
        <v>40</v>
      </c>
    </row>
    <row r="8" spans="1:13" s="23" customFormat="1" ht="12.75">
      <c r="A8" s="70" t="s">
        <v>0</v>
      </c>
      <c r="B8" s="15" t="s">
        <v>34</v>
      </c>
      <c r="C8" s="71">
        <v>5428.8</v>
      </c>
      <c r="D8" s="32">
        <v>1</v>
      </c>
      <c r="E8" s="72">
        <f>SUM(C8:D8)</f>
        <v>5429.8</v>
      </c>
      <c r="F8" s="47">
        <v>5340.5</v>
      </c>
      <c r="G8" s="48">
        <v>1</v>
      </c>
      <c r="H8" s="44">
        <f>SUM(F8:G8)</f>
        <v>5341.5</v>
      </c>
      <c r="I8" s="16">
        <f>F8/C8*100</f>
        <v>98.37348953728264</v>
      </c>
      <c r="J8" s="5">
        <f>G8/D8*100</f>
        <v>100</v>
      </c>
      <c r="K8" s="57">
        <f>H8/E8*100</f>
        <v>98.37378908983756</v>
      </c>
      <c r="L8" s="58">
        <f aca="true" t="shared" si="0" ref="L8:L22">E8/$E$22*100</f>
        <v>52.01356425779754</v>
      </c>
      <c r="M8" s="59">
        <f aca="true" t="shared" si="1" ref="M8:M22">H8/$H$22*100</f>
        <v>47.916573222695675</v>
      </c>
    </row>
    <row r="9" spans="1:13" s="23" customFormat="1" ht="12.75">
      <c r="A9" s="33" t="s">
        <v>10</v>
      </c>
      <c r="B9" s="3" t="s">
        <v>35</v>
      </c>
      <c r="C9" s="73">
        <v>0</v>
      </c>
      <c r="D9" s="34">
        <v>110.7</v>
      </c>
      <c r="E9" s="74">
        <f>SUM(C9:D9)</f>
        <v>110.7</v>
      </c>
      <c r="F9" s="49">
        <v>0</v>
      </c>
      <c r="G9" s="50" t="s">
        <v>41</v>
      </c>
      <c r="H9" s="45">
        <f>SUM(F9:G9)</f>
        <v>0</v>
      </c>
      <c r="I9" s="19" t="e">
        <f>F9/C9*100</f>
        <v>#DIV/0!</v>
      </c>
      <c r="J9" s="20" t="e">
        <f>G9/D9*100</f>
        <v>#VALUE!</v>
      </c>
      <c r="K9" s="21">
        <f aca="true" t="shared" si="2" ref="K9:K19">H9/E9*100</f>
        <v>0</v>
      </c>
      <c r="L9" s="60">
        <f t="shared" si="0"/>
        <v>1.0604260862901373</v>
      </c>
      <c r="M9" s="61">
        <f t="shared" si="1"/>
        <v>0</v>
      </c>
    </row>
    <row r="10" spans="1:13" s="23" customFormat="1" ht="22.5">
      <c r="A10" s="35" t="s">
        <v>1</v>
      </c>
      <c r="B10" s="7" t="s">
        <v>26</v>
      </c>
      <c r="C10" s="73">
        <v>221.7</v>
      </c>
      <c r="D10" s="34">
        <v>0</v>
      </c>
      <c r="E10" s="74">
        <f aca="true" t="shared" si="3" ref="E10:E19">SUM(C10:D10)</f>
        <v>221.7</v>
      </c>
      <c r="F10" s="49">
        <v>194.1</v>
      </c>
      <c r="G10" s="50">
        <v>0</v>
      </c>
      <c r="H10" s="45">
        <f aca="true" t="shared" si="4" ref="H10:H19">SUM(F10:G10)</f>
        <v>194.1</v>
      </c>
      <c r="I10" s="5">
        <f aca="true" t="shared" si="5" ref="I10:I19">F10/C10*100</f>
        <v>87.55074424898511</v>
      </c>
      <c r="J10" s="9" t="e">
        <f aca="true" t="shared" si="6" ref="J10:J22">G10/D10*100</f>
        <v>#DIV/0!</v>
      </c>
      <c r="K10" s="21">
        <f t="shared" si="2"/>
        <v>87.55074424898511</v>
      </c>
      <c r="L10" s="60">
        <f>E10/$E$22*100</f>
        <v>2.123725956011955</v>
      </c>
      <c r="M10" s="61">
        <f t="shared" si="1"/>
        <v>1.7411975779322717</v>
      </c>
    </row>
    <row r="11" spans="1:13" s="23" customFormat="1" ht="12.75">
      <c r="A11" s="35" t="s">
        <v>2</v>
      </c>
      <c r="B11" s="3" t="s">
        <v>12</v>
      </c>
      <c r="C11" s="73">
        <v>457.9</v>
      </c>
      <c r="D11" s="34">
        <v>0</v>
      </c>
      <c r="E11" s="74">
        <f t="shared" si="3"/>
        <v>457.9</v>
      </c>
      <c r="F11" s="49">
        <v>415.4</v>
      </c>
      <c r="G11" s="50">
        <v>0</v>
      </c>
      <c r="H11" s="45">
        <f t="shared" si="4"/>
        <v>415.4</v>
      </c>
      <c r="I11" s="5">
        <f t="shared" si="5"/>
        <v>90.71849748853461</v>
      </c>
      <c r="J11" s="9" t="e">
        <f t="shared" si="6"/>
        <v>#DIV/0!</v>
      </c>
      <c r="K11" s="21">
        <f t="shared" si="2"/>
        <v>90.71849748853461</v>
      </c>
      <c r="L11" s="60">
        <f t="shared" si="0"/>
        <v>4.386351444555139</v>
      </c>
      <c r="M11" s="61">
        <f t="shared" si="1"/>
        <v>3.726396052926665</v>
      </c>
    </row>
    <row r="12" spans="1:13" s="23" customFormat="1" ht="12.75">
      <c r="A12" s="35" t="s">
        <v>3</v>
      </c>
      <c r="B12" s="3" t="s">
        <v>13</v>
      </c>
      <c r="C12" s="73">
        <v>1474.1</v>
      </c>
      <c r="D12" s="34">
        <v>0</v>
      </c>
      <c r="E12" s="74">
        <f t="shared" si="3"/>
        <v>1474.1</v>
      </c>
      <c r="F12" s="49">
        <v>1812.3</v>
      </c>
      <c r="G12" s="50">
        <v>0</v>
      </c>
      <c r="H12" s="45">
        <f t="shared" si="4"/>
        <v>1812.3</v>
      </c>
      <c r="I12" s="5">
        <f t="shared" si="5"/>
        <v>122.94281256359814</v>
      </c>
      <c r="J12" s="9" t="e">
        <f t="shared" si="6"/>
        <v>#DIV/0!</v>
      </c>
      <c r="K12" s="21">
        <f t="shared" si="2"/>
        <v>122.94281256359814</v>
      </c>
      <c r="L12" s="60">
        <f t="shared" si="0"/>
        <v>14.120813855467853</v>
      </c>
      <c r="M12" s="61">
        <f t="shared" si="1"/>
        <v>16.2574568288854</v>
      </c>
    </row>
    <row r="13" spans="1:13" s="23" customFormat="1" ht="12.75" hidden="1">
      <c r="A13" s="35" t="s">
        <v>4</v>
      </c>
      <c r="B13" s="3" t="s">
        <v>14</v>
      </c>
      <c r="C13" s="73"/>
      <c r="D13" s="34"/>
      <c r="E13" s="74">
        <f t="shared" si="3"/>
        <v>0</v>
      </c>
      <c r="F13" s="49"/>
      <c r="G13" s="50"/>
      <c r="H13" s="45">
        <f t="shared" si="4"/>
        <v>0</v>
      </c>
      <c r="I13" s="5" t="e">
        <f t="shared" si="5"/>
        <v>#DIV/0!</v>
      </c>
      <c r="J13" s="9" t="e">
        <f t="shared" si="6"/>
        <v>#DIV/0!</v>
      </c>
      <c r="K13" s="21" t="e">
        <f t="shared" si="2"/>
        <v>#DIV/0!</v>
      </c>
      <c r="L13" s="60">
        <f t="shared" si="0"/>
        <v>0</v>
      </c>
      <c r="M13" s="61">
        <f t="shared" si="1"/>
        <v>0</v>
      </c>
    </row>
    <row r="14" spans="1:13" s="23" customFormat="1" ht="12.75">
      <c r="A14" s="35" t="s">
        <v>5</v>
      </c>
      <c r="B14" s="3" t="s">
        <v>16</v>
      </c>
      <c r="C14" s="73">
        <v>95</v>
      </c>
      <c r="D14" s="34">
        <v>0</v>
      </c>
      <c r="E14" s="74">
        <f t="shared" si="3"/>
        <v>95</v>
      </c>
      <c r="F14" s="49">
        <v>96.5</v>
      </c>
      <c r="G14" s="50">
        <v>0</v>
      </c>
      <c r="H14" s="45">
        <f t="shared" si="4"/>
        <v>96.5</v>
      </c>
      <c r="I14" s="5">
        <f t="shared" si="5"/>
        <v>101.57894736842105</v>
      </c>
      <c r="J14" s="9" t="e">
        <f t="shared" si="6"/>
        <v>#DIV/0!</v>
      </c>
      <c r="K14" s="21">
        <f t="shared" si="2"/>
        <v>101.57894736842105</v>
      </c>
      <c r="L14" s="60">
        <f t="shared" si="0"/>
        <v>0.9100314200321865</v>
      </c>
      <c r="M14" s="61">
        <f t="shared" si="1"/>
        <v>0.8656649472976002</v>
      </c>
    </row>
    <row r="15" spans="1:13" s="23" customFormat="1" ht="12.75">
      <c r="A15" s="35" t="s">
        <v>6</v>
      </c>
      <c r="B15" s="3" t="s">
        <v>15</v>
      </c>
      <c r="C15" s="73">
        <v>2401.4</v>
      </c>
      <c r="D15" s="34">
        <v>0</v>
      </c>
      <c r="E15" s="74">
        <f t="shared" si="3"/>
        <v>2401.4</v>
      </c>
      <c r="F15" s="49">
        <v>2925</v>
      </c>
      <c r="G15" s="50">
        <v>0</v>
      </c>
      <c r="H15" s="45">
        <f t="shared" si="4"/>
        <v>2925</v>
      </c>
      <c r="I15" s="5">
        <f t="shared" si="5"/>
        <v>121.80394769717664</v>
      </c>
      <c r="J15" s="9" t="e">
        <f t="shared" si="6"/>
        <v>#DIV/0!</v>
      </c>
      <c r="K15" s="21">
        <f t="shared" si="2"/>
        <v>121.80394769717664</v>
      </c>
      <c r="L15" s="60">
        <f t="shared" si="0"/>
        <v>23.003678442792555</v>
      </c>
      <c r="M15" s="61">
        <f>H15/$H$22*100</f>
        <v>26.239067055393583</v>
      </c>
    </row>
    <row r="16" spans="1:13" s="23" customFormat="1" ht="12.75" hidden="1">
      <c r="A16" s="35" t="s">
        <v>7</v>
      </c>
      <c r="B16" s="3" t="s">
        <v>23</v>
      </c>
      <c r="C16" s="73"/>
      <c r="D16" s="34">
        <v>0</v>
      </c>
      <c r="E16" s="74">
        <f t="shared" si="3"/>
        <v>0</v>
      </c>
      <c r="F16" s="49"/>
      <c r="G16" s="50">
        <v>0</v>
      </c>
      <c r="H16" s="45">
        <f t="shared" si="4"/>
        <v>0</v>
      </c>
      <c r="I16" s="5" t="e">
        <f t="shared" si="5"/>
        <v>#DIV/0!</v>
      </c>
      <c r="J16" s="9" t="e">
        <f t="shared" si="6"/>
        <v>#DIV/0!</v>
      </c>
      <c r="K16" s="21" t="e">
        <f t="shared" si="2"/>
        <v>#DIV/0!</v>
      </c>
      <c r="L16" s="60">
        <f t="shared" si="0"/>
        <v>0</v>
      </c>
      <c r="M16" s="61">
        <f>H16/$H$22*100</f>
        <v>0</v>
      </c>
    </row>
    <row r="17" spans="1:13" s="23" customFormat="1" ht="12.75">
      <c r="A17" s="35" t="s">
        <v>8</v>
      </c>
      <c r="B17" s="3" t="s">
        <v>17</v>
      </c>
      <c r="C17" s="73">
        <v>187.6</v>
      </c>
      <c r="D17" s="34">
        <v>0</v>
      </c>
      <c r="E17" s="74">
        <f t="shared" si="3"/>
        <v>187.6</v>
      </c>
      <c r="F17" s="49">
        <v>361.7</v>
      </c>
      <c r="G17" s="50">
        <v>0</v>
      </c>
      <c r="H17" s="45">
        <f t="shared" si="4"/>
        <v>361.7</v>
      </c>
      <c r="I17" s="5">
        <f t="shared" si="5"/>
        <v>192.8038379530917</v>
      </c>
      <c r="J17" s="9" t="e">
        <f t="shared" si="6"/>
        <v>#DIV/0!</v>
      </c>
      <c r="K17" s="21">
        <f t="shared" si="2"/>
        <v>192.8038379530917</v>
      </c>
      <c r="L17" s="60">
        <f t="shared" si="0"/>
        <v>1.797072572610928</v>
      </c>
      <c r="M17" s="61">
        <f>H17/$H$22*100</f>
        <v>3.2446736936532856</v>
      </c>
    </row>
    <row r="18" spans="1:13" s="23" customFormat="1" ht="22.5">
      <c r="A18" s="35">
        <v>1100</v>
      </c>
      <c r="B18" s="7" t="s">
        <v>27</v>
      </c>
      <c r="C18" s="73">
        <v>60</v>
      </c>
      <c r="D18" s="34">
        <v>0</v>
      </c>
      <c r="E18" s="74">
        <f t="shared" si="3"/>
        <v>60</v>
      </c>
      <c r="F18" s="49" t="s">
        <v>41</v>
      </c>
      <c r="G18" s="50">
        <v>0</v>
      </c>
      <c r="H18" s="45">
        <f t="shared" si="4"/>
        <v>0</v>
      </c>
      <c r="I18" s="20" t="e">
        <f t="shared" si="5"/>
        <v>#VALUE!</v>
      </c>
      <c r="J18" s="9" t="e">
        <f t="shared" si="6"/>
        <v>#DIV/0!</v>
      </c>
      <c r="K18" s="21">
        <f t="shared" si="2"/>
        <v>0</v>
      </c>
      <c r="L18" s="60">
        <f t="shared" si="0"/>
        <v>0.5747566863361178</v>
      </c>
      <c r="M18" s="61">
        <f>H18/$H$22*100</f>
        <v>0</v>
      </c>
    </row>
    <row r="19" spans="1:13" s="23" customFormat="1" ht="13.5" thickBot="1">
      <c r="A19" s="35">
        <v>1300</v>
      </c>
      <c r="B19" s="3" t="s">
        <v>25</v>
      </c>
      <c r="C19" s="75">
        <v>1</v>
      </c>
      <c r="D19" s="76">
        <v>0</v>
      </c>
      <c r="E19" s="77">
        <f t="shared" si="3"/>
        <v>1</v>
      </c>
      <c r="F19" s="51">
        <v>1</v>
      </c>
      <c r="G19" s="52">
        <v>0</v>
      </c>
      <c r="H19" s="46">
        <f t="shared" si="4"/>
        <v>1</v>
      </c>
      <c r="I19" s="5">
        <f t="shared" si="5"/>
        <v>100</v>
      </c>
      <c r="J19" s="13"/>
      <c r="K19" s="62">
        <f t="shared" si="2"/>
        <v>100</v>
      </c>
      <c r="L19" s="60">
        <f t="shared" si="0"/>
        <v>0.009579278105601963</v>
      </c>
      <c r="M19" s="61">
        <f t="shared" si="1"/>
        <v>0.008970621215519173</v>
      </c>
    </row>
    <row r="20" spans="1:13" s="23" customFormat="1" ht="13.5" hidden="1" thickBot="1">
      <c r="A20" s="36"/>
      <c r="B20" s="36"/>
      <c r="C20" s="37"/>
      <c r="D20" s="37"/>
      <c r="E20" s="37"/>
      <c r="F20" s="53"/>
      <c r="G20" s="53"/>
      <c r="H20" s="53"/>
      <c r="I20" s="53"/>
      <c r="J20" s="13" t="e">
        <f t="shared" si="6"/>
        <v>#DIV/0!</v>
      </c>
      <c r="K20" s="53"/>
      <c r="L20" s="60">
        <f t="shared" si="0"/>
        <v>0</v>
      </c>
      <c r="M20" s="61">
        <f t="shared" si="1"/>
        <v>0</v>
      </c>
    </row>
    <row r="21" spans="1:13" s="23" customFormat="1" ht="13.5" hidden="1" thickBot="1">
      <c r="A21" s="36"/>
      <c r="B21" s="36"/>
      <c r="C21" s="37"/>
      <c r="D21" s="37"/>
      <c r="E21" s="37"/>
      <c r="F21" s="53"/>
      <c r="G21" s="53"/>
      <c r="H21" s="53"/>
      <c r="I21" s="53"/>
      <c r="J21" s="17" t="e">
        <f t="shared" si="6"/>
        <v>#DIV/0!</v>
      </c>
      <c r="K21" s="53"/>
      <c r="L21" s="63">
        <f t="shared" si="0"/>
        <v>0</v>
      </c>
      <c r="M21" s="64">
        <f t="shared" si="1"/>
        <v>0</v>
      </c>
    </row>
    <row r="22" spans="1:13" s="23" customFormat="1" ht="13.5" thickBot="1">
      <c r="A22" s="98" t="s">
        <v>9</v>
      </c>
      <c r="B22" s="99"/>
      <c r="C22" s="78">
        <f aca="true" t="shared" si="7" ref="C22:H22">SUM(C8:C19)</f>
        <v>10327.5</v>
      </c>
      <c r="D22" s="79">
        <f t="shared" si="7"/>
        <v>111.7</v>
      </c>
      <c r="E22" s="80">
        <f t="shared" si="7"/>
        <v>10439.199999999999</v>
      </c>
      <c r="F22" s="81">
        <f t="shared" si="7"/>
        <v>11146.5</v>
      </c>
      <c r="G22" s="82">
        <f t="shared" si="7"/>
        <v>1</v>
      </c>
      <c r="H22" s="83">
        <f t="shared" si="7"/>
        <v>11147.5</v>
      </c>
      <c r="I22" s="84">
        <f>F22/C22*100</f>
        <v>107.93028322440088</v>
      </c>
      <c r="J22" s="18">
        <f t="shared" si="6"/>
        <v>0.8952551477170994</v>
      </c>
      <c r="K22" s="85">
        <f>H22/E22*100</f>
        <v>106.78500268219788</v>
      </c>
      <c r="L22" s="66">
        <f t="shared" si="0"/>
        <v>100</v>
      </c>
      <c r="M22" s="67">
        <f t="shared" si="1"/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len</cp:lastModifiedBy>
  <cp:lastPrinted>2016-11-04T08:20:51Z</cp:lastPrinted>
  <dcterms:created xsi:type="dcterms:W3CDTF">2006-11-15T13:48:52Z</dcterms:created>
  <dcterms:modified xsi:type="dcterms:W3CDTF">2016-11-04T11:17:53Z</dcterms:modified>
  <cp:category/>
  <cp:version/>
  <cp:contentType/>
  <cp:contentStatus/>
</cp:coreProperties>
</file>