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отрасли" sheetId="1" r:id="rId1"/>
    <sheet name="КОСГУ" sheetId="2" r:id="rId2"/>
  </sheets>
  <definedNames>
    <definedName name="_xlnm._FilterDatabase" localSheetId="1" hidden="1">'КОСГУ'!$A$7:$IV$24</definedName>
    <definedName name="_xlnm._FilterDatabase" localSheetId="0" hidden="1">'отрасли'!$A$7:$M$35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'отрасли'!$B$1:$K$35</definedName>
  </definedNames>
  <calcPr fullCalcOnLoad="1"/>
</workbook>
</file>

<file path=xl/sharedStrings.xml><?xml version="1.0" encoding="utf-8"?>
<sst xmlns="http://schemas.openxmlformats.org/spreadsheetml/2006/main" count="157" uniqueCount="110">
  <si>
    <t>тыс. руб.</t>
  </si>
  <si>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</si>
  <si>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</si>
  <si>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</si>
  <si>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</si>
  <si>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</si>
  <si>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</si>
  <si>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</si>
  <si>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</si>
  <si>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</si>
  <si>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</si>
  <si>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</si>
  <si>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</si>
  <si>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</si>
  <si>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</si>
  <si>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</si>
  <si>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</si>
  <si>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</si>
  <si>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</si>
  <si>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</si>
  <si>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</si>
  <si>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</si>
  <si>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</si>
  <si>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</si>
  <si>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</si>
  <si>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</si>
  <si>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</si>
  <si>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</si>
  <si>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</si>
  <si>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</si>
  <si>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</si>
  <si>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</si>
  <si>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</si>
  <si>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</si>
  <si>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</si>
  <si>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</si>
  <si>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</si>
  <si>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</si>
  <si>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</si>
  <si>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</si>
  <si>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</si>
  <si>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</si>
  <si>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</si>
  <si>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</si>
  <si>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</si>
  <si>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</si>
  <si>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</si>
  <si>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</si>
  <si>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</si>
  <si>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</si>
  <si>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</si>
  <si>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</si>
  <si>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</si>
  <si>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</si>
  <si>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</si>
  <si>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</si>
  <si>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</si>
  <si>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</si>
  <si>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</si>
  <si>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</si>
  <si>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</si>
  <si>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</si>
  <si>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</si>
  <si>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</si>
  <si>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</si>
  <si>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</si>
  <si>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</si>
  <si>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</si>
  <si>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</si>
  <si>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</si>
  <si>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</si>
  <si>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</si>
  <si>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</si>
  <si>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</si>
  <si>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</si>
  <si>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</si>
  <si>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</si>
  <si>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</si>
  <si>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</si>
  <si>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</si>
  <si>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</si>
  <si>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</si>
  <si>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</si>
  <si>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</si>
  <si>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</si>
  <si>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Сведения об исполнении расходной части бюджета по экономической классификации</t>
  </si>
  <si>
    <t>224</t>
  </si>
  <si>
    <t>Арендная плата за пользование имуществом</t>
  </si>
  <si>
    <t>Исполнение 1 кв. 2015 г.</t>
  </si>
  <si>
    <t>План 2016 г.</t>
  </si>
  <si>
    <t>План 1 кв. 2016 г.</t>
  </si>
  <si>
    <t>Исполнение 1 кв. 2016 г.</t>
  </si>
  <si>
    <t>к плану  2016 г.</t>
  </si>
  <si>
    <t>к плану 1 кв. 2016 г.</t>
  </si>
  <si>
    <t>МО Гостицкое сельское поселение на 01 апреля 2016 г.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</si>
  <si>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</si>
  <si>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</si>
  <si>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</si>
  <si>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</si>
  <si>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</si>
  <si>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</si>
  <si>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</si>
  <si>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</si>
  <si>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</si>
  <si>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</si>
  <si>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План 2016г.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</si>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</sst>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5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8"/>
      <name val="Arial Cyr"/>
      <family val="0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73" fontId="4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173" fontId="12" fillId="0" borderId="13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3" fontId="14" fillId="0" borderId="13" xfId="0" applyNumberFormat="1" applyFont="1" applyBorder="1" applyAlignment="1">
      <alignment horizontal="right"/>
    </xf>
    <xf numFmtId="173" fontId="14" fillId="0" borderId="13" xfId="0" applyNumberFormat="1" applyFont="1" applyBorder="1" applyAlignment="1">
      <alignment horizontal="right" vertical="center" wrapText="1"/>
    </xf>
    <xf numFmtId="173" fontId="15" fillId="0" borderId="11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73" fontId="6" fillId="0" borderId="2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73" fontId="6" fillId="0" borderId="21" xfId="0" applyNumberFormat="1" applyFont="1" applyBorder="1" applyAlignment="1">
      <alignment horizontal="right" vertical="center" wrapText="1"/>
    </xf>
    <xf numFmtId="173" fontId="15" fillId="0" borderId="21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15" fillId="0" borderId="22" xfId="0" applyNumberFormat="1" applyFont="1" applyBorder="1" applyAlignment="1">
      <alignment horizontal="right" vertical="center" wrapText="1"/>
    </xf>
    <xf numFmtId="173" fontId="15" fillId="0" borderId="13" xfId="0" applyNumberFormat="1" applyFont="1" applyBorder="1" applyAlignment="1">
      <alignment horizontal="right" vertical="center" wrapText="1"/>
    </xf>
    <xf numFmtId="173" fontId="12" fillId="0" borderId="22" xfId="0" applyNumberFormat="1" applyFont="1" applyBorder="1" applyAlignment="1">
      <alignment horizontal="right" vertical="center" wrapText="1"/>
    </xf>
    <xf numFmtId="173" fontId="3" fillId="0" borderId="13" xfId="0" applyNumberFormat="1" applyFont="1" applyBorder="1" applyAlignment="1">
      <alignment horizontal="right" vertical="center" wrapText="1"/>
    </xf>
    <xf numFmtId="173" fontId="3" fillId="0" borderId="22" xfId="0" applyNumberFormat="1" applyFont="1" applyBorder="1" applyAlignment="1">
      <alignment horizontal="right" vertical="center" wrapText="1"/>
    </xf>
    <xf numFmtId="173" fontId="3" fillId="0" borderId="21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36"/>
  <sheetViews>
    <sheetView showGridLines="0" view="pageLayout" zoomScaleSheetLayoutView="100" workbookViewId="0" topLeftCell="B1">
      <selection activeCell="L1" sqref="L1:M16384"/>
    </sheetView>
  </sheetViews>
  <sheetFormatPr defaultColWidth="9.140625" defaultRowHeight="12.75" customHeight="1" outlineLevelRow="2"/>
  <cols>
    <col min="1" max="1" width="30.7109375" style="0" hidden="1" customWidth="1"/>
    <col min="2" max="2" width="6.7109375" style="0" customWidth="1"/>
    <col min="3" max="3" width="41.57421875" style="0" customWidth="1"/>
    <col min="4" max="4" width="11.421875" style="0" customWidth="1"/>
    <col min="5" max="5" width="12.28125" style="0" customWidth="1"/>
    <col min="6" max="6" width="10.140625" style="0" customWidth="1"/>
    <col min="7" max="7" width="11.421875" style="0" customWidth="1"/>
    <col min="8" max="8" width="11.00390625" style="0" customWidth="1"/>
    <col min="9" max="9" width="13.8515625" style="0" customWidth="1"/>
    <col min="10" max="10" width="12.57421875" style="0" customWidth="1"/>
    <col min="11" max="11" width="11.57421875" style="0" customWidth="1"/>
    <col min="12" max="13" width="0" style="0" hidden="1" customWidth="1"/>
  </cols>
  <sheetData>
    <row r="1" spans="1:11" ht="10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 t="s">
        <v>53</v>
      </c>
    </row>
    <row r="2" spans="1:11" ht="0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5"/>
      <c r="B3" s="45" t="s">
        <v>55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5.75" customHeight="1">
      <c r="A4" s="1"/>
      <c r="B4" s="47" t="s">
        <v>94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7" t="s">
        <v>52</v>
      </c>
    </row>
    <row r="6" spans="1:11" ht="12.75">
      <c r="A6" s="12" t="s">
        <v>0</v>
      </c>
      <c r="B6" s="12"/>
      <c r="C6" s="12"/>
      <c r="D6" s="12"/>
      <c r="E6" s="12"/>
      <c r="F6" s="12"/>
      <c r="G6" s="12"/>
      <c r="H6" s="43" t="s">
        <v>51</v>
      </c>
      <c r="I6" s="44"/>
      <c r="J6" s="44"/>
      <c r="K6" s="12"/>
    </row>
    <row r="7" spans="1:14" ht="29.25" customHeight="1">
      <c r="A7" s="11" t="s">
        <v>2</v>
      </c>
      <c r="B7" s="11" t="s">
        <v>3</v>
      </c>
      <c r="C7" s="11" t="s">
        <v>4</v>
      </c>
      <c r="D7" s="11" t="s">
        <v>88</v>
      </c>
      <c r="E7" s="11" t="s">
        <v>89</v>
      </c>
      <c r="F7" s="11" t="s">
        <v>90</v>
      </c>
      <c r="G7" s="11" t="s">
        <v>91</v>
      </c>
      <c r="H7" s="2" t="s">
        <v>92</v>
      </c>
      <c r="I7" s="2" t="s">
        <v>93</v>
      </c>
      <c r="J7" s="13" t="s">
        <v>50</v>
      </c>
      <c r="K7" s="14" t="s">
        <v>54</v>
      </c>
      <c r="L7" s="25"/>
      <c r="M7" s="25"/>
      <c r="N7" s="25"/>
    </row>
    <row r="8" spans="1:14" ht="18.75" customHeight="1">
      <c r="A8" s="7" t="s">
        <v>49</v>
      </c>
      <c r="B8" s="9" t="s">
        <v>1</v>
      </c>
      <c r="C8" s="10" t="s">
        <v>1</v>
      </c>
      <c r="D8" s="22">
        <f>D9+D15+D17+D20+D23+D27+D29+D31+D34</f>
        <v>1591.8000000000002</v>
      </c>
      <c r="E8" s="22">
        <f>E9+E15+E17+E20+E23+E27+E29+E31+E34</f>
        <v>11580.600000000002</v>
      </c>
      <c r="F8" s="22">
        <f>F9+F15+F17+F20+F23+F27+F29+F31+F34</f>
        <v>2938.3</v>
      </c>
      <c r="G8" s="22">
        <f>G9+G15+G17+G20+G23+G27+G29+G31+G34</f>
        <v>1213.5</v>
      </c>
      <c r="H8" s="20">
        <f>G8/E8*100</f>
        <v>10.478731671934096</v>
      </c>
      <c r="I8" s="20">
        <f>G8/F8*100</f>
        <v>41.29939080420651</v>
      </c>
      <c r="J8" s="20">
        <f>G8/D8*100</f>
        <v>76.23445156426686</v>
      </c>
      <c r="K8" s="20">
        <f>G8/$G$8*100</f>
        <v>100</v>
      </c>
      <c r="L8" s="26">
        <f>F8-G8</f>
        <v>1724.8000000000002</v>
      </c>
      <c r="M8" s="26">
        <v>100</v>
      </c>
      <c r="N8" s="25"/>
    </row>
    <row r="9" spans="1:14" ht="13.5" outlineLevel="1">
      <c r="A9" s="7" t="s">
        <v>49</v>
      </c>
      <c r="B9" s="9" t="s">
        <v>5</v>
      </c>
      <c r="C9" s="10" t="s">
        <v>6</v>
      </c>
      <c r="D9" s="22">
        <v>930.3</v>
      </c>
      <c r="E9" s="22">
        <v>5334.6</v>
      </c>
      <c r="F9" s="22">
        <v>1369.8</v>
      </c>
      <c r="G9" s="22">
        <v>726.8</v>
      </c>
      <c r="H9" s="15">
        <f aca="true" t="shared" si="0" ref="H9:H35">G9/E9*100</f>
        <v>13.624264237243652</v>
      </c>
      <c r="I9" s="15">
        <f aca="true" t="shared" si="1" ref="I9:I35">G9/F9*100</f>
        <v>53.058840706672505</v>
      </c>
      <c r="J9" s="15">
        <f aca="true" t="shared" si="2" ref="J9:J35">G9/D9*100</f>
        <v>78.1253359131463</v>
      </c>
      <c r="K9" s="15">
        <f aca="true" t="shared" si="3" ref="K9:K35">G9/$G$8*100</f>
        <v>59.89287185826122</v>
      </c>
      <c r="L9" s="27">
        <f aca="true" t="shared" si="4" ref="L9:L35">F9-G9</f>
        <v>643</v>
      </c>
      <c r="M9" s="27">
        <f>L9/$L$8*100</f>
        <v>37.27968460111317</v>
      </c>
      <c r="N9" s="25"/>
    </row>
    <row r="10" spans="1:14" ht="35.25" customHeight="1" outlineLevel="2">
      <c r="A10" s="6" t="s">
        <v>49</v>
      </c>
      <c r="B10" s="8" t="s">
        <v>7</v>
      </c>
      <c r="C10" s="6" t="s">
        <v>8</v>
      </c>
      <c r="D10" s="23">
        <v>75.8</v>
      </c>
      <c r="E10" s="23">
        <v>162.9</v>
      </c>
      <c r="F10" s="23">
        <v>52.9</v>
      </c>
      <c r="G10" s="23">
        <v>49.6</v>
      </c>
      <c r="H10" s="16">
        <f t="shared" si="0"/>
        <v>30.448127685696747</v>
      </c>
      <c r="I10" s="16">
        <f t="shared" si="1"/>
        <v>93.76181474480151</v>
      </c>
      <c r="J10" s="16">
        <f t="shared" si="2"/>
        <v>65.4353562005277</v>
      </c>
      <c r="K10" s="16">
        <f t="shared" si="3"/>
        <v>4.087350638648537</v>
      </c>
      <c r="L10" s="28">
        <f t="shared" si="4"/>
        <v>3.299999999999997</v>
      </c>
      <c r="M10" s="28">
        <f aca="true" t="shared" si="5" ref="M10:M35">L10/$L$8*100</f>
        <v>0.19132653061224472</v>
      </c>
      <c r="N10" s="25"/>
    </row>
    <row r="11" spans="1:14" ht="33.75" customHeight="1" outlineLevel="2">
      <c r="A11" s="6" t="s">
        <v>49</v>
      </c>
      <c r="B11" s="8" t="s">
        <v>9</v>
      </c>
      <c r="C11" s="6" t="s">
        <v>10</v>
      </c>
      <c r="D11" s="23">
        <v>804.5</v>
      </c>
      <c r="E11" s="23">
        <v>4775</v>
      </c>
      <c r="F11" s="23">
        <v>1211.7</v>
      </c>
      <c r="G11" s="23">
        <v>596.1</v>
      </c>
      <c r="H11" s="16">
        <f t="shared" si="0"/>
        <v>12.483769633507853</v>
      </c>
      <c r="I11" s="16">
        <f t="shared" si="1"/>
        <v>49.19534538252043</v>
      </c>
      <c r="J11" s="16">
        <f t="shared" si="2"/>
        <v>74.09571162212555</v>
      </c>
      <c r="K11" s="16">
        <f t="shared" si="3"/>
        <v>49.12237330037083</v>
      </c>
      <c r="L11" s="28">
        <f t="shared" si="4"/>
        <v>615.6</v>
      </c>
      <c r="M11" s="28">
        <f t="shared" si="5"/>
        <v>35.691094619666046</v>
      </c>
      <c r="N11" s="25"/>
    </row>
    <row r="12" spans="1:14" ht="34.5" customHeight="1" outlineLevel="2">
      <c r="A12" s="6" t="s">
        <v>49</v>
      </c>
      <c r="B12" s="8" t="s">
        <v>11</v>
      </c>
      <c r="C12" s="6" t="s">
        <v>12</v>
      </c>
      <c r="D12" s="23">
        <v>41.7</v>
      </c>
      <c r="E12" s="23">
        <v>292.1</v>
      </c>
      <c r="F12" s="23">
        <v>76.1</v>
      </c>
      <c r="G12" s="23">
        <v>76</v>
      </c>
      <c r="H12" s="16">
        <f t="shared" si="0"/>
        <v>26.018486819582332</v>
      </c>
      <c r="I12" s="16">
        <f t="shared" si="1"/>
        <v>99.86859395532196</v>
      </c>
      <c r="J12" s="16">
        <f t="shared" si="2"/>
        <v>182.25419664268583</v>
      </c>
      <c r="K12" s="16">
        <f t="shared" si="3"/>
        <v>6.262875978574371</v>
      </c>
      <c r="L12" s="28">
        <f t="shared" si="4"/>
        <v>0.09999999999999432</v>
      </c>
      <c r="M12" s="28">
        <f t="shared" si="5"/>
        <v>0.005797773654916182</v>
      </c>
      <c r="N12" s="25"/>
    </row>
    <row r="13" spans="1:14" ht="13.5" outlineLevel="2">
      <c r="A13" s="6" t="s">
        <v>49</v>
      </c>
      <c r="B13" s="8" t="s">
        <v>13</v>
      </c>
      <c r="C13" s="6" t="s">
        <v>14</v>
      </c>
      <c r="D13" s="23">
        <v>0</v>
      </c>
      <c r="E13" s="23">
        <v>5</v>
      </c>
      <c r="F13" s="23">
        <v>5</v>
      </c>
      <c r="G13" s="23">
        <v>0</v>
      </c>
      <c r="H13" s="16">
        <f t="shared" si="0"/>
        <v>0</v>
      </c>
      <c r="I13" s="16">
        <f t="shared" si="1"/>
        <v>0</v>
      </c>
      <c r="J13" s="16" t="e">
        <f t="shared" si="2"/>
        <v>#DIV/0!</v>
      </c>
      <c r="K13" s="16">
        <f t="shared" si="3"/>
        <v>0</v>
      </c>
      <c r="L13" s="28">
        <f t="shared" si="4"/>
        <v>5</v>
      </c>
      <c r="M13" s="28">
        <f t="shared" si="5"/>
        <v>0.2898886827458256</v>
      </c>
      <c r="N13" s="25"/>
    </row>
    <row r="14" spans="1:14" ht="13.5" outlineLevel="2">
      <c r="A14" s="6" t="s">
        <v>49</v>
      </c>
      <c r="B14" s="8" t="s">
        <v>15</v>
      </c>
      <c r="C14" s="6" t="s">
        <v>16</v>
      </c>
      <c r="D14" s="23">
        <v>8.3</v>
      </c>
      <c r="E14" s="23">
        <v>99.6</v>
      </c>
      <c r="F14" s="23">
        <v>24.2</v>
      </c>
      <c r="G14" s="23">
        <v>5.1</v>
      </c>
      <c r="H14" s="16">
        <f t="shared" si="0"/>
        <v>5.120481927710843</v>
      </c>
      <c r="I14" s="16">
        <f t="shared" si="1"/>
        <v>21.074380165289256</v>
      </c>
      <c r="J14" s="16">
        <f t="shared" si="2"/>
        <v>61.44578313253011</v>
      </c>
      <c r="K14" s="16">
        <f t="shared" si="3"/>
        <v>0.4202719406674907</v>
      </c>
      <c r="L14" s="28">
        <f t="shared" si="4"/>
        <v>19.1</v>
      </c>
      <c r="M14" s="28">
        <f t="shared" si="5"/>
        <v>1.1073747680890538</v>
      </c>
      <c r="N14" s="25"/>
    </row>
    <row r="15" spans="1:14" ht="13.5" outlineLevel="1">
      <c r="A15" s="7" t="s">
        <v>49</v>
      </c>
      <c r="B15" s="9" t="s">
        <v>17</v>
      </c>
      <c r="C15" s="10" t="s">
        <v>18</v>
      </c>
      <c r="D15" s="22">
        <v>15.4</v>
      </c>
      <c r="E15" s="22">
        <v>110.7</v>
      </c>
      <c r="F15" s="22">
        <v>26.5</v>
      </c>
      <c r="G15" s="22">
        <v>0</v>
      </c>
      <c r="H15" s="15">
        <f t="shared" si="0"/>
        <v>0</v>
      </c>
      <c r="I15" s="15">
        <f t="shared" si="1"/>
        <v>0</v>
      </c>
      <c r="J15" s="15">
        <f t="shared" si="2"/>
        <v>0</v>
      </c>
      <c r="K15" s="15">
        <f t="shared" si="3"/>
        <v>0</v>
      </c>
      <c r="L15" s="27">
        <f t="shared" si="4"/>
        <v>26.5</v>
      </c>
      <c r="M15" s="27">
        <f t="shared" si="5"/>
        <v>1.5364100185528755</v>
      </c>
      <c r="N15" s="25"/>
    </row>
    <row r="16" spans="1:14" ht="13.5" outlineLevel="2">
      <c r="A16" s="6" t="s">
        <v>49</v>
      </c>
      <c r="B16" s="8" t="s">
        <v>19</v>
      </c>
      <c r="C16" s="6" t="s">
        <v>20</v>
      </c>
      <c r="D16" s="23">
        <v>15.4</v>
      </c>
      <c r="E16" s="23">
        <v>110.7</v>
      </c>
      <c r="F16" s="23">
        <v>26.5</v>
      </c>
      <c r="G16" s="23">
        <v>0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28">
        <f t="shared" si="4"/>
        <v>26.5</v>
      </c>
      <c r="M16" s="28">
        <f t="shared" si="5"/>
        <v>1.5364100185528755</v>
      </c>
      <c r="N16" s="25"/>
    </row>
    <row r="17" spans="1:14" ht="24" customHeight="1" outlineLevel="1">
      <c r="A17" s="7" t="s">
        <v>49</v>
      </c>
      <c r="B17" s="9" t="s">
        <v>21</v>
      </c>
      <c r="C17" s="10" t="s">
        <v>22</v>
      </c>
      <c r="D17" s="22">
        <v>31.4</v>
      </c>
      <c r="E17" s="22">
        <v>171.7</v>
      </c>
      <c r="F17" s="22">
        <v>27.7</v>
      </c>
      <c r="G17" s="22">
        <v>0</v>
      </c>
      <c r="H17" s="15">
        <f t="shared" si="0"/>
        <v>0</v>
      </c>
      <c r="I17" s="15">
        <f t="shared" si="1"/>
        <v>0</v>
      </c>
      <c r="J17" s="15">
        <f t="shared" si="2"/>
        <v>0</v>
      </c>
      <c r="K17" s="15">
        <f t="shared" si="3"/>
        <v>0</v>
      </c>
      <c r="L17" s="27">
        <f t="shared" si="4"/>
        <v>27.7</v>
      </c>
      <c r="M17" s="27">
        <f t="shared" si="5"/>
        <v>1.6059833024118737</v>
      </c>
      <c r="N17" s="25"/>
    </row>
    <row r="18" spans="1:14" ht="21.75" customHeight="1" outlineLevel="2">
      <c r="A18" s="6" t="s">
        <v>49</v>
      </c>
      <c r="B18" s="8" t="s">
        <v>23</v>
      </c>
      <c r="C18" s="6" t="s">
        <v>24</v>
      </c>
      <c r="D18" s="23">
        <v>31.4</v>
      </c>
      <c r="E18" s="23">
        <v>170.7</v>
      </c>
      <c r="F18" s="23">
        <v>27.7</v>
      </c>
      <c r="G18" s="23"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16">
        <f t="shared" si="3"/>
        <v>0</v>
      </c>
      <c r="L18" s="28">
        <f t="shared" si="4"/>
        <v>27.7</v>
      </c>
      <c r="M18" s="28">
        <f t="shared" si="5"/>
        <v>1.6059833024118737</v>
      </c>
      <c r="N18" s="25"/>
    </row>
    <row r="19" spans="1:14" ht="22.5" customHeight="1" outlineLevel="2">
      <c r="A19" s="29"/>
      <c r="B19" s="8" t="s">
        <v>95</v>
      </c>
      <c r="C19" s="6" t="s">
        <v>96</v>
      </c>
      <c r="D19" s="30">
        <v>0</v>
      </c>
      <c r="E19" s="23">
        <v>1</v>
      </c>
      <c r="F19" s="23">
        <v>0</v>
      </c>
      <c r="G19" s="23">
        <v>0</v>
      </c>
      <c r="H19" s="16">
        <f t="shared" si="0"/>
        <v>0</v>
      </c>
      <c r="I19" s="16" t="e">
        <f t="shared" si="1"/>
        <v>#DIV/0!</v>
      </c>
      <c r="J19" s="16" t="e">
        <f t="shared" si="2"/>
        <v>#DIV/0!</v>
      </c>
      <c r="K19" s="16">
        <f t="shared" si="3"/>
        <v>0</v>
      </c>
      <c r="L19" s="28">
        <f t="shared" si="4"/>
        <v>0</v>
      </c>
      <c r="M19" s="28">
        <f t="shared" si="5"/>
        <v>0</v>
      </c>
      <c r="N19" s="25"/>
    </row>
    <row r="20" spans="1:14" ht="13.5" outlineLevel="1">
      <c r="A20" s="7" t="s">
        <v>49</v>
      </c>
      <c r="B20" s="9" t="s">
        <v>25</v>
      </c>
      <c r="C20" s="10" t="s">
        <v>26</v>
      </c>
      <c r="D20" s="22">
        <v>34.2</v>
      </c>
      <c r="E20" s="22">
        <v>555.1</v>
      </c>
      <c r="F20" s="22">
        <v>113.4</v>
      </c>
      <c r="G20" s="22">
        <v>46.6</v>
      </c>
      <c r="H20" s="15">
        <f t="shared" si="0"/>
        <v>8.39488380471987</v>
      </c>
      <c r="I20" s="15">
        <f t="shared" si="1"/>
        <v>41.09347442680776</v>
      </c>
      <c r="J20" s="15">
        <f t="shared" si="2"/>
        <v>136.25730994152045</v>
      </c>
      <c r="K20" s="15">
        <f t="shared" si="3"/>
        <v>3.840131850020602</v>
      </c>
      <c r="L20" s="27">
        <f t="shared" si="4"/>
        <v>66.80000000000001</v>
      </c>
      <c r="M20" s="27">
        <f t="shared" si="5"/>
        <v>3.8729128014842304</v>
      </c>
      <c r="N20" s="25"/>
    </row>
    <row r="21" spans="1:14" ht="13.5" outlineLevel="2">
      <c r="A21" s="6" t="s">
        <v>49</v>
      </c>
      <c r="B21" s="8" t="s">
        <v>27</v>
      </c>
      <c r="C21" s="6" t="s">
        <v>28</v>
      </c>
      <c r="D21" s="23">
        <v>34.2</v>
      </c>
      <c r="E21" s="23">
        <v>407.9</v>
      </c>
      <c r="F21" s="23">
        <v>113.4</v>
      </c>
      <c r="G21" s="23">
        <v>46.6</v>
      </c>
      <c r="H21" s="16">
        <f t="shared" si="0"/>
        <v>11.424368717822997</v>
      </c>
      <c r="I21" s="16">
        <f t="shared" si="1"/>
        <v>41.09347442680776</v>
      </c>
      <c r="J21" s="16">
        <f t="shared" si="2"/>
        <v>136.25730994152045</v>
      </c>
      <c r="K21" s="16">
        <f t="shared" si="3"/>
        <v>3.840131850020602</v>
      </c>
      <c r="L21" s="28">
        <f t="shared" si="4"/>
        <v>66.80000000000001</v>
      </c>
      <c r="M21" s="28">
        <f t="shared" si="5"/>
        <v>3.8729128014842304</v>
      </c>
      <c r="N21" s="25"/>
    </row>
    <row r="22" spans="1:14" ht="13.5" outlineLevel="2">
      <c r="A22" s="29"/>
      <c r="B22" s="21" t="s">
        <v>97</v>
      </c>
      <c r="C22" s="31" t="s">
        <v>98</v>
      </c>
      <c r="D22" s="30">
        <v>0</v>
      </c>
      <c r="E22" s="23">
        <v>147.2</v>
      </c>
      <c r="F22" s="23">
        <v>0</v>
      </c>
      <c r="G22" s="23">
        <v>0</v>
      </c>
      <c r="H22" s="16">
        <f t="shared" si="0"/>
        <v>0</v>
      </c>
      <c r="I22" s="16" t="e">
        <f t="shared" si="1"/>
        <v>#DIV/0!</v>
      </c>
      <c r="J22" s="16" t="e">
        <f t="shared" si="2"/>
        <v>#DIV/0!</v>
      </c>
      <c r="K22" s="16">
        <f t="shared" si="3"/>
        <v>0</v>
      </c>
      <c r="L22" s="28">
        <f t="shared" si="4"/>
        <v>0</v>
      </c>
      <c r="M22" s="28">
        <f t="shared" si="5"/>
        <v>0</v>
      </c>
      <c r="N22" s="25"/>
    </row>
    <row r="23" spans="1:14" ht="12" customHeight="1" outlineLevel="1">
      <c r="A23" s="7" t="s">
        <v>49</v>
      </c>
      <c r="B23" s="9" t="s">
        <v>29</v>
      </c>
      <c r="C23" s="10" t="s">
        <v>30</v>
      </c>
      <c r="D23" s="22">
        <v>189.4</v>
      </c>
      <c r="E23" s="22">
        <v>2296.3</v>
      </c>
      <c r="F23" s="22">
        <v>679.9</v>
      </c>
      <c r="G23" s="22">
        <v>150</v>
      </c>
      <c r="H23" s="15">
        <f t="shared" si="0"/>
        <v>6.532247528633017</v>
      </c>
      <c r="I23" s="15">
        <f t="shared" si="1"/>
        <v>22.06206795116929</v>
      </c>
      <c r="J23" s="15">
        <f t="shared" si="2"/>
        <v>79.1974656810982</v>
      </c>
      <c r="K23" s="15">
        <f t="shared" si="3"/>
        <v>12.360939431396787</v>
      </c>
      <c r="L23" s="27">
        <f t="shared" si="4"/>
        <v>529.9</v>
      </c>
      <c r="M23" s="27">
        <f t="shared" si="5"/>
        <v>30.722402597402592</v>
      </c>
      <c r="N23" s="25"/>
    </row>
    <row r="24" spans="1:14" ht="13.5" outlineLevel="2">
      <c r="A24" s="6" t="s">
        <v>49</v>
      </c>
      <c r="B24" s="8" t="s">
        <v>31</v>
      </c>
      <c r="C24" s="6" t="s">
        <v>32</v>
      </c>
      <c r="D24" s="23">
        <v>0</v>
      </c>
      <c r="E24" s="23">
        <v>294.2</v>
      </c>
      <c r="F24" s="23">
        <v>73.6</v>
      </c>
      <c r="G24" s="23">
        <v>17</v>
      </c>
      <c r="H24" s="16">
        <f t="shared" si="0"/>
        <v>5.778382053025153</v>
      </c>
      <c r="I24" s="16">
        <f t="shared" si="1"/>
        <v>23.097826086956523</v>
      </c>
      <c r="J24" s="16" t="e">
        <f t="shared" si="2"/>
        <v>#DIV/0!</v>
      </c>
      <c r="K24" s="16">
        <f t="shared" si="3"/>
        <v>1.4009064688916357</v>
      </c>
      <c r="L24" s="28">
        <f t="shared" si="4"/>
        <v>56.599999999999994</v>
      </c>
      <c r="M24" s="28">
        <f t="shared" si="5"/>
        <v>3.2815398886827456</v>
      </c>
      <c r="N24" s="25"/>
    </row>
    <row r="25" spans="1:14" ht="13.5" outlineLevel="2">
      <c r="A25" s="6" t="s">
        <v>49</v>
      </c>
      <c r="B25" s="8" t="s">
        <v>33</v>
      </c>
      <c r="C25" s="6" t="s">
        <v>34</v>
      </c>
      <c r="D25" s="23">
        <v>32.1</v>
      </c>
      <c r="E25" s="23">
        <v>659.8</v>
      </c>
      <c r="F25" s="23">
        <v>250.7</v>
      </c>
      <c r="G25" s="23"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16">
        <f t="shared" si="3"/>
        <v>0</v>
      </c>
      <c r="L25" s="28">
        <f t="shared" si="4"/>
        <v>250.7</v>
      </c>
      <c r="M25" s="28">
        <f t="shared" si="5"/>
        <v>14.535018552875695</v>
      </c>
      <c r="N25" s="25"/>
    </row>
    <row r="26" spans="1:14" ht="13.5" outlineLevel="2">
      <c r="A26" s="6" t="s">
        <v>49</v>
      </c>
      <c r="B26" s="8" t="s">
        <v>35</v>
      </c>
      <c r="C26" s="6" t="s">
        <v>36</v>
      </c>
      <c r="D26" s="23">
        <v>157.3</v>
      </c>
      <c r="E26" s="23">
        <v>1342.4</v>
      </c>
      <c r="F26" s="23">
        <v>355.7</v>
      </c>
      <c r="G26" s="23">
        <v>133</v>
      </c>
      <c r="H26" s="16">
        <f t="shared" si="0"/>
        <v>9.90762812872467</v>
      </c>
      <c r="I26" s="16">
        <f t="shared" si="1"/>
        <v>37.39105988192297</v>
      </c>
      <c r="J26" s="16">
        <f t="shared" si="2"/>
        <v>84.55181182453909</v>
      </c>
      <c r="K26" s="16">
        <f t="shared" si="3"/>
        <v>10.960032962505151</v>
      </c>
      <c r="L26" s="28">
        <f t="shared" si="4"/>
        <v>222.7</v>
      </c>
      <c r="M26" s="28">
        <f t="shared" si="5"/>
        <v>12.911641929499071</v>
      </c>
      <c r="N26" s="25"/>
    </row>
    <row r="27" spans="1:14" ht="13.5" outlineLevel="1">
      <c r="A27" s="7" t="s">
        <v>49</v>
      </c>
      <c r="B27" s="9" t="s">
        <v>37</v>
      </c>
      <c r="C27" s="10" t="s">
        <v>38</v>
      </c>
      <c r="D27" s="22">
        <v>0</v>
      </c>
      <c r="E27" s="22">
        <v>95</v>
      </c>
      <c r="F27" s="22">
        <v>22.5</v>
      </c>
      <c r="G27" s="22">
        <v>0</v>
      </c>
      <c r="H27" s="15">
        <f t="shared" si="0"/>
        <v>0</v>
      </c>
      <c r="I27" s="15">
        <f t="shared" si="1"/>
        <v>0</v>
      </c>
      <c r="J27" s="15" t="e">
        <f t="shared" si="2"/>
        <v>#DIV/0!</v>
      </c>
      <c r="K27" s="15">
        <f t="shared" si="3"/>
        <v>0</v>
      </c>
      <c r="L27" s="27">
        <f t="shared" si="4"/>
        <v>22.5</v>
      </c>
      <c r="M27" s="27">
        <f t="shared" si="5"/>
        <v>1.304499072356215</v>
      </c>
      <c r="N27" s="25"/>
    </row>
    <row r="28" spans="1:14" ht="13.5" outlineLevel="2">
      <c r="A28" s="6" t="s">
        <v>49</v>
      </c>
      <c r="B28" s="8" t="s">
        <v>39</v>
      </c>
      <c r="C28" s="6" t="s">
        <v>40</v>
      </c>
      <c r="D28" s="23">
        <v>0</v>
      </c>
      <c r="E28" s="23">
        <v>95</v>
      </c>
      <c r="F28" s="23">
        <v>22.5</v>
      </c>
      <c r="G28" s="23">
        <v>0</v>
      </c>
      <c r="H28" s="16">
        <f t="shared" si="0"/>
        <v>0</v>
      </c>
      <c r="I28" s="16">
        <f t="shared" si="1"/>
        <v>0</v>
      </c>
      <c r="J28" s="16" t="e">
        <f t="shared" si="2"/>
        <v>#DIV/0!</v>
      </c>
      <c r="K28" s="16">
        <f t="shared" si="3"/>
        <v>0</v>
      </c>
      <c r="L28" s="28">
        <f t="shared" si="4"/>
        <v>22.5</v>
      </c>
      <c r="M28" s="28">
        <f t="shared" si="5"/>
        <v>1.304499072356215</v>
      </c>
      <c r="N28" s="25"/>
    </row>
    <row r="29" spans="1:14" ht="10.5" customHeight="1" outlineLevel="1">
      <c r="A29" s="7" t="s">
        <v>49</v>
      </c>
      <c r="B29" s="9" t="s">
        <v>41</v>
      </c>
      <c r="C29" s="10" t="s">
        <v>42</v>
      </c>
      <c r="D29" s="22">
        <v>391.1</v>
      </c>
      <c r="E29" s="22">
        <v>2828.6</v>
      </c>
      <c r="F29" s="22">
        <v>650.6</v>
      </c>
      <c r="G29" s="22">
        <v>290.1</v>
      </c>
      <c r="H29" s="15">
        <f t="shared" si="0"/>
        <v>10.255957010535248</v>
      </c>
      <c r="I29" s="15">
        <f t="shared" si="1"/>
        <v>44.58960959114663</v>
      </c>
      <c r="J29" s="15">
        <f t="shared" si="2"/>
        <v>74.17540271030427</v>
      </c>
      <c r="K29" s="15">
        <f t="shared" si="3"/>
        <v>23.906056860321385</v>
      </c>
      <c r="L29" s="27">
        <f t="shared" si="4"/>
        <v>360.5</v>
      </c>
      <c r="M29" s="27">
        <f t="shared" si="5"/>
        <v>20.900974025974023</v>
      </c>
      <c r="N29" s="25"/>
    </row>
    <row r="30" spans="1:14" ht="13.5" outlineLevel="2">
      <c r="A30" s="6" t="s">
        <v>49</v>
      </c>
      <c r="B30" s="8" t="s">
        <v>43</v>
      </c>
      <c r="C30" s="6" t="s">
        <v>44</v>
      </c>
      <c r="D30" s="36">
        <v>391.1</v>
      </c>
      <c r="E30" s="23">
        <v>2828.6</v>
      </c>
      <c r="F30" s="23">
        <v>650.6</v>
      </c>
      <c r="G30" s="23">
        <v>290.1</v>
      </c>
      <c r="H30" s="40">
        <f t="shared" si="0"/>
        <v>10.255957010535248</v>
      </c>
      <c r="I30" s="40">
        <f t="shared" si="1"/>
        <v>44.58960959114663</v>
      </c>
      <c r="J30" s="40">
        <f t="shared" si="2"/>
        <v>74.17540271030427</v>
      </c>
      <c r="K30" s="40">
        <f t="shared" si="3"/>
        <v>23.906056860321385</v>
      </c>
      <c r="L30" s="38">
        <f t="shared" si="4"/>
        <v>360.5</v>
      </c>
      <c r="M30" s="38">
        <f t="shared" si="5"/>
        <v>20.900974025974023</v>
      </c>
      <c r="N30" s="25"/>
    </row>
    <row r="31" spans="1:14" ht="13.5" outlineLevel="2">
      <c r="A31" s="29"/>
      <c r="B31" s="32" t="s">
        <v>99</v>
      </c>
      <c r="C31" s="33" t="s">
        <v>100</v>
      </c>
      <c r="D31" s="39">
        <v>0</v>
      </c>
      <c r="E31" s="22">
        <v>187.6</v>
      </c>
      <c r="F31" s="22">
        <v>46.9</v>
      </c>
      <c r="G31" s="22">
        <v>0</v>
      </c>
      <c r="H31" s="41">
        <f t="shared" si="0"/>
        <v>0</v>
      </c>
      <c r="I31" s="41">
        <f t="shared" si="1"/>
        <v>0</v>
      </c>
      <c r="J31" s="41" t="e">
        <f t="shared" si="2"/>
        <v>#DIV/0!</v>
      </c>
      <c r="K31" s="41">
        <f t="shared" si="3"/>
        <v>0</v>
      </c>
      <c r="L31" s="37">
        <f t="shared" si="4"/>
        <v>46.9</v>
      </c>
      <c r="M31" s="37">
        <f t="shared" si="5"/>
        <v>2.7191558441558437</v>
      </c>
      <c r="N31" s="25"/>
    </row>
    <row r="32" spans="1:14" ht="13.5" outlineLevel="2">
      <c r="A32" s="29"/>
      <c r="B32" s="21" t="s">
        <v>101</v>
      </c>
      <c r="C32" s="31" t="s">
        <v>102</v>
      </c>
      <c r="D32" s="34">
        <v>0</v>
      </c>
      <c r="E32" s="23">
        <v>177.6</v>
      </c>
      <c r="F32" s="23">
        <v>44.4</v>
      </c>
      <c r="G32" s="23">
        <v>0</v>
      </c>
      <c r="H32" s="42">
        <f t="shared" si="0"/>
        <v>0</v>
      </c>
      <c r="I32" s="42">
        <f t="shared" si="1"/>
        <v>0</v>
      </c>
      <c r="J32" s="42" t="e">
        <f t="shared" si="2"/>
        <v>#DIV/0!</v>
      </c>
      <c r="K32" s="42">
        <f t="shared" si="3"/>
        <v>0</v>
      </c>
      <c r="L32" s="35">
        <f t="shared" si="4"/>
        <v>44.4</v>
      </c>
      <c r="M32" s="35">
        <f t="shared" si="5"/>
        <v>2.5742115027829313</v>
      </c>
      <c r="N32" s="25"/>
    </row>
    <row r="33" spans="1:14" ht="12.75" customHeight="1" outlineLevel="2">
      <c r="A33" s="29"/>
      <c r="B33" s="21" t="s">
        <v>103</v>
      </c>
      <c r="C33" s="31" t="s">
        <v>104</v>
      </c>
      <c r="D33" s="23">
        <v>0</v>
      </c>
      <c r="E33" s="23">
        <v>10</v>
      </c>
      <c r="F33" s="23">
        <v>2.5</v>
      </c>
      <c r="G33" s="23">
        <v>0</v>
      </c>
      <c r="H33" s="16">
        <f t="shared" si="0"/>
        <v>0</v>
      </c>
      <c r="I33" s="16">
        <f t="shared" si="1"/>
        <v>0</v>
      </c>
      <c r="J33" s="16" t="e">
        <f t="shared" si="2"/>
        <v>#DIV/0!</v>
      </c>
      <c r="K33" s="16">
        <f t="shared" si="3"/>
        <v>0</v>
      </c>
      <c r="L33" s="28">
        <f t="shared" si="4"/>
        <v>2.5</v>
      </c>
      <c r="M33" s="28">
        <f t="shared" si="5"/>
        <v>0.1449443413729128</v>
      </c>
      <c r="N33" s="25"/>
    </row>
    <row r="34" spans="1:14" ht="21.75" customHeight="1" outlineLevel="1">
      <c r="A34" s="7" t="s">
        <v>49</v>
      </c>
      <c r="B34" s="9" t="s">
        <v>45</v>
      </c>
      <c r="C34" s="10" t="s">
        <v>46</v>
      </c>
      <c r="D34" s="22">
        <v>0</v>
      </c>
      <c r="E34" s="22">
        <v>1</v>
      </c>
      <c r="F34" s="22">
        <v>1</v>
      </c>
      <c r="G34" s="22">
        <v>0</v>
      </c>
      <c r="H34" s="15">
        <f t="shared" si="0"/>
        <v>0</v>
      </c>
      <c r="I34" s="15">
        <f t="shared" si="1"/>
        <v>0</v>
      </c>
      <c r="J34" s="15" t="e">
        <f t="shared" si="2"/>
        <v>#DIV/0!</v>
      </c>
      <c r="K34" s="15">
        <f t="shared" si="3"/>
        <v>0</v>
      </c>
      <c r="L34" s="27">
        <f t="shared" si="4"/>
        <v>1</v>
      </c>
      <c r="M34" s="27">
        <f t="shared" si="5"/>
        <v>0.05797773654916511</v>
      </c>
      <c r="N34" s="25"/>
    </row>
    <row r="35" spans="1:14" ht="21" customHeight="1" outlineLevel="2">
      <c r="A35" s="6" t="s">
        <v>49</v>
      </c>
      <c r="B35" s="8" t="s">
        <v>47</v>
      </c>
      <c r="C35" s="6" t="s">
        <v>48</v>
      </c>
      <c r="D35" s="23">
        <v>0</v>
      </c>
      <c r="E35" s="23">
        <v>1</v>
      </c>
      <c r="F35" s="23">
        <v>1</v>
      </c>
      <c r="G35" s="23">
        <v>0</v>
      </c>
      <c r="H35" s="16">
        <f t="shared" si="0"/>
        <v>0</v>
      </c>
      <c r="I35" s="16">
        <f t="shared" si="1"/>
        <v>0</v>
      </c>
      <c r="J35" s="16" t="e">
        <f t="shared" si="2"/>
        <v>#DIV/0!</v>
      </c>
      <c r="K35" s="16">
        <f t="shared" si="3"/>
        <v>0</v>
      </c>
      <c r="L35" s="28">
        <f t="shared" si="4"/>
        <v>1</v>
      </c>
      <c r="M35" s="28">
        <f t="shared" si="5"/>
        <v>0.05797773654916511</v>
      </c>
      <c r="N35" s="25"/>
    </row>
    <row r="36" ht="42.75" customHeight="1">
      <c r="A36" s="1"/>
    </row>
  </sheetData>
  <sheetProtection/>
  <autoFilter ref="A7:M35"/>
  <mergeCells count="3">
    <mergeCell ref="H6:J6"/>
    <mergeCell ref="B3:K3"/>
    <mergeCell ref="B4:K4"/>
  </mergeCells>
  <printOptions/>
  <pageMargins left="0.4724409448818898" right="0.15748031496062992" top="0.15748031496062992" bottom="0.1968503937007874" header="0.15748031496062992" footer="0.15748031496062992"/>
  <pageSetup firstPageNumber="1" useFirstPageNumber="1"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B1">
      <selection activeCell="C51" sqref="C51"/>
    </sheetView>
  </sheetViews>
  <sheetFormatPr defaultColWidth="9.140625" defaultRowHeight="12.75"/>
  <cols>
    <col min="1" max="1" width="9.421875" style="0" hidden="1" customWidth="1"/>
    <col min="2" max="2" width="6.7109375" style="0" customWidth="1"/>
    <col min="3" max="3" width="33.57421875" style="0" customWidth="1"/>
    <col min="4" max="4" width="11.28125" style="0" customWidth="1"/>
    <col min="5" max="5" width="11.8515625" style="0" customWidth="1"/>
    <col min="6" max="6" width="11.7109375" style="0" customWidth="1"/>
    <col min="7" max="7" width="12.00390625" style="0" customWidth="1"/>
    <col min="8" max="8" width="9.421875" style="0" customWidth="1"/>
    <col min="9" max="9" width="12.28125" style="0" customWidth="1"/>
    <col min="10" max="10" width="12.140625" style="0" customWidth="1"/>
    <col min="11" max="11" width="9.851562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7" t="s">
        <v>84</v>
      </c>
    </row>
    <row r="2" spans="2:11" ht="18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45" t="s">
        <v>85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8.75" customHeight="1">
      <c r="B4" s="47" t="s">
        <v>94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7.25" customHeight="1">
      <c r="B5" s="1"/>
      <c r="C5" s="1"/>
      <c r="D5" s="1"/>
      <c r="E5" s="1"/>
      <c r="F5" s="1"/>
      <c r="G5" s="1"/>
      <c r="H5" s="1"/>
      <c r="I5" s="1"/>
      <c r="J5" s="1"/>
      <c r="K5" s="17" t="s">
        <v>52</v>
      </c>
    </row>
    <row r="6" spans="2:11" ht="12.75" customHeight="1">
      <c r="B6" s="12"/>
      <c r="C6" s="19"/>
      <c r="D6" s="19"/>
      <c r="E6" s="12"/>
      <c r="F6" s="12"/>
      <c r="G6" s="12"/>
      <c r="H6" s="48" t="s">
        <v>51</v>
      </c>
      <c r="I6" s="49"/>
      <c r="J6" s="50"/>
      <c r="K6" s="12"/>
    </row>
    <row r="7" spans="2:11" ht="31.5">
      <c r="B7" s="11" t="s">
        <v>56</v>
      </c>
      <c r="C7" s="18" t="s">
        <v>57</v>
      </c>
      <c r="D7" s="11" t="s">
        <v>88</v>
      </c>
      <c r="E7" s="11" t="s">
        <v>105</v>
      </c>
      <c r="F7" s="11" t="s">
        <v>90</v>
      </c>
      <c r="G7" s="11" t="s">
        <v>91</v>
      </c>
      <c r="H7" s="2" t="s">
        <v>92</v>
      </c>
      <c r="I7" s="2" t="s">
        <v>93</v>
      </c>
      <c r="J7" s="13" t="s">
        <v>50</v>
      </c>
      <c r="K7" s="14" t="s">
        <v>54</v>
      </c>
    </row>
    <row r="8" spans="2:11" ht="12.75">
      <c r="B8" s="9" t="s">
        <v>1</v>
      </c>
      <c r="C8" s="10" t="s">
        <v>1</v>
      </c>
      <c r="D8" s="22">
        <v>1591.8</v>
      </c>
      <c r="E8" s="22">
        <f>SUM(E9:E24)</f>
        <v>11580.599999999999</v>
      </c>
      <c r="F8" s="22">
        <f>SUM(F9:F24)</f>
        <v>2938.3000000000006</v>
      </c>
      <c r="G8" s="22">
        <f>SUM(G9:G24)</f>
        <v>1213.5</v>
      </c>
      <c r="H8" s="15">
        <f>G8/E8*100</f>
        <v>10.478731671934097</v>
      </c>
      <c r="I8" s="15">
        <f>G8/F8*100</f>
        <v>41.2993908042065</v>
      </c>
      <c r="J8" s="15">
        <f>G8/D8*100</f>
        <v>76.23445156426686</v>
      </c>
      <c r="K8" s="15">
        <f>G8/$G$8*100</f>
        <v>100</v>
      </c>
    </row>
    <row r="9" spans="1:11" ht="12.75">
      <c r="A9" s="21" t="s">
        <v>58</v>
      </c>
      <c r="B9" s="8" t="s">
        <v>58</v>
      </c>
      <c r="C9" s="6" t="s">
        <v>59</v>
      </c>
      <c r="D9" s="23">
        <v>672.5</v>
      </c>
      <c r="E9" s="23">
        <v>4319</v>
      </c>
      <c r="F9" s="23">
        <v>998.1</v>
      </c>
      <c r="G9" s="23">
        <v>604.3</v>
      </c>
      <c r="H9" s="16">
        <f aca="true" t="shared" si="0" ref="H9:H24">G9/E9*100</f>
        <v>13.991664737207685</v>
      </c>
      <c r="I9" s="16">
        <f aca="true" t="shared" si="1" ref="I9:I24">G9/F9*100</f>
        <v>60.545035567578395</v>
      </c>
      <c r="J9" s="16">
        <f aca="true" t="shared" si="2" ref="J9:J24">G9/D9*100</f>
        <v>89.85873605947955</v>
      </c>
      <c r="K9" s="16">
        <f aca="true" t="shared" si="3" ref="K9:K24">G9/$G$8*100</f>
        <v>49.79810465595385</v>
      </c>
    </row>
    <row r="10" spans="1:11" ht="12.75">
      <c r="A10" s="21" t="s">
        <v>60</v>
      </c>
      <c r="B10" s="8" t="s">
        <v>60</v>
      </c>
      <c r="C10" s="6" t="s">
        <v>61</v>
      </c>
      <c r="D10" s="23">
        <v>14</v>
      </c>
      <c r="E10" s="23">
        <v>76.8</v>
      </c>
      <c r="F10" s="23">
        <v>4.8</v>
      </c>
      <c r="G10" s="23">
        <v>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</row>
    <row r="11" spans="1:11" ht="12.75">
      <c r="A11" s="21" t="s">
        <v>62</v>
      </c>
      <c r="B11" s="8" t="s">
        <v>62</v>
      </c>
      <c r="C11" s="6" t="s">
        <v>63</v>
      </c>
      <c r="D11" s="23">
        <v>288.5</v>
      </c>
      <c r="E11" s="23">
        <v>1304.3</v>
      </c>
      <c r="F11" s="23">
        <v>295.5</v>
      </c>
      <c r="G11" s="23">
        <v>133</v>
      </c>
      <c r="H11" s="16">
        <f t="shared" si="0"/>
        <v>10.1970405581538</v>
      </c>
      <c r="I11" s="16">
        <f t="shared" si="1"/>
        <v>45.008460236886634</v>
      </c>
      <c r="J11" s="16">
        <f t="shared" si="2"/>
        <v>46.10051993067591</v>
      </c>
      <c r="K11" s="16">
        <f t="shared" si="3"/>
        <v>10.960032962505151</v>
      </c>
    </row>
    <row r="12" spans="1:11" ht="12.75">
      <c r="A12" s="21" t="s">
        <v>64</v>
      </c>
      <c r="B12" s="8" t="s">
        <v>64</v>
      </c>
      <c r="C12" s="6" t="s">
        <v>65</v>
      </c>
      <c r="D12" s="23">
        <v>11.5</v>
      </c>
      <c r="E12" s="23">
        <v>116.4</v>
      </c>
      <c r="F12" s="23">
        <v>33</v>
      </c>
      <c r="G12" s="23">
        <v>24.6</v>
      </c>
      <c r="H12" s="16">
        <f t="shared" si="0"/>
        <v>21.1340206185567</v>
      </c>
      <c r="I12" s="16">
        <f t="shared" si="1"/>
        <v>74.54545454545455</v>
      </c>
      <c r="J12" s="16">
        <f t="shared" si="2"/>
        <v>213.91304347826087</v>
      </c>
      <c r="K12" s="16">
        <f t="shared" si="3"/>
        <v>2.027194066749073</v>
      </c>
    </row>
    <row r="13" spans="1:11" ht="12.75">
      <c r="A13" s="21" t="s">
        <v>66</v>
      </c>
      <c r="B13" s="8" t="s">
        <v>66</v>
      </c>
      <c r="C13" s="6" t="s">
        <v>67</v>
      </c>
      <c r="D13" s="23">
        <v>5.3</v>
      </c>
      <c r="E13" s="23">
        <v>25</v>
      </c>
      <c r="F13" s="23">
        <v>0</v>
      </c>
      <c r="G13" s="23">
        <v>0</v>
      </c>
      <c r="H13" s="16">
        <f t="shared" si="0"/>
        <v>0</v>
      </c>
      <c r="I13" s="16" t="e">
        <f t="shared" si="1"/>
        <v>#DIV/0!</v>
      </c>
      <c r="J13" s="16">
        <f t="shared" si="2"/>
        <v>0</v>
      </c>
      <c r="K13" s="16">
        <f t="shared" si="3"/>
        <v>0</v>
      </c>
    </row>
    <row r="14" spans="1:11" ht="17.25" customHeight="1">
      <c r="A14" s="21" t="s">
        <v>68</v>
      </c>
      <c r="B14" s="8" t="s">
        <v>68</v>
      </c>
      <c r="C14" s="6" t="s">
        <v>69</v>
      </c>
      <c r="D14" s="23">
        <v>68.9</v>
      </c>
      <c r="E14" s="23">
        <v>960.8</v>
      </c>
      <c r="F14" s="23">
        <v>403.8</v>
      </c>
      <c r="G14" s="23">
        <v>205.2</v>
      </c>
      <c r="H14" s="16">
        <f t="shared" si="0"/>
        <v>21.357202331390507</v>
      </c>
      <c r="I14" s="16">
        <f t="shared" si="1"/>
        <v>50.81723625557206</v>
      </c>
      <c r="J14" s="16">
        <f t="shared" si="2"/>
        <v>297.82293178519586</v>
      </c>
      <c r="K14" s="16">
        <f t="shared" si="3"/>
        <v>16.909765142150803</v>
      </c>
    </row>
    <row r="15" spans="1:11" ht="12.75" hidden="1">
      <c r="A15" s="21" t="s">
        <v>70</v>
      </c>
      <c r="B15" s="8" t="s">
        <v>86</v>
      </c>
      <c r="C15" s="6" t="s">
        <v>87</v>
      </c>
      <c r="D15" s="23">
        <v>0</v>
      </c>
      <c r="E15" s="23">
        <v>0</v>
      </c>
      <c r="F15" s="23">
        <v>0</v>
      </c>
      <c r="G15" s="23">
        <v>0</v>
      </c>
      <c r="H15" s="16" t="e">
        <f t="shared" si="0"/>
        <v>#DIV/0!</v>
      </c>
      <c r="I15" s="16" t="e">
        <f t="shared" si="1"/>
        <v>#DIV/0!</v>
      </c>
      <c r="J15" s="16" t="e">
        <f t="shared" si="2"/>
        <v>#DIV/0!</v>
      </c>
      <c r="K15" s="16">
        <f t="shared" si="3"/>
        <v>0</v>
      </c>
    </row>
    <row r="16" spans="1:11" ht="12.75">
      <c r="A16" s="21" t="s">
        <v>72</v>
      </c>
      <c r="B16" s="8" t="s">
        <v>70</v>
      </c>
      <c r="C16" s="6" t="s">
        <v>71</v>
      </c>
      <c r="D16" s="23">
        <v>271.9</v>
      </c>
      <c r="E16" s="23">
        <v>1769.8</v>
      </c>
      <c r="F16" s="23">
        <v>287.1</v>
      </c>
      <c r="G16" s="23">
        <v>70.6</v>
      </c>
      <c r="H16" s="16">
        <f t="shared" si="0"/>
        <v>3.9891513165329413</v>
      </c>
      <c r="I16" s="16">
        <f t="shared" si="1"/>
        <v>24.590734935562516</v>
      </c>
      <c r="J16" s="16">
        <f t="shared" si="2"/>
        <v>25.965428466347923</v>
      </c>
      <c r="K16" s="16">
        <f t="shared" si="3"/>
        <v>5.817882159044087</v>
      </c>
    </row>
    <row r="17" spans="1:11" ht="12.75">
      <c r="A17" s="21" t="s">
        <v>74</v>
      </c>
      <c r="B17" s="8" t="s">
        <v>72</v>
      </c>
      <c r="C17" s="6" t="s">
        <v>73</v>
      </c>
      <c r="D17" s="23">
        <v>147.5</v>
      </c>
      <c r="E17" s="23">
        <v>1210.9</v>
      </c>
      <c r="F17" s="23">
        <v>351.8</v>
      </c>
      <c r="G17" s="23">
        <v>84.9</v>
      </c>
      <c r="H17" s="16">
        <f t="shared" si="0"/>
        <v>7.011313898752994</v>
      </c>
      <c r="I17" s="16">
        <f t="shared" si="1"/>
        <v>24.13303013075611</v>
      </c>
      <c r="J17" s="16">
        <f t="shared" si="2"/>
        <v>57.55932203389831</v>
      </c>
      <c r="K17" s="16">
        <f t="shared" si="3"/>
        <v>6.996291718170582</v>
      </c>
    </row>
    <row r="18" spans="1:11" ht="12.75">
      <c r="A18" s="21" t="s">
        <v>76</v>
      </c>
      <c r="B18" s="8" t="s">
        <v>74</v>
      </c>
      <c r="C18" s="6" t="s">
        <v>75</v>
      </c>
      <c r="D18" s="23">
        <v>0</v>
      </c>
      <c r="E18" s="23">
        <v>1</v>
      </c>
      <c r="F18" s="23">
        <v>1</v>
      </c>
      <c r="G18" s="23">
        <v>0</v>
      </c>
      <c r="H18" s="16">
        <f t="shared" si="0"/>
        <v>0</v>
      </c>
      <c r="I18" s="16">
        <f t="shared" si="1"/>
        <v>0</v>
      </c>
      <c r="J18" s="16" t="e">
        <f t="shared" si="2"/>
        <v>#DIV/0!</v>
      </c>
      <c r="K18" s="16">
        <f t="shared" si="3"/>
        <v>0</v>
      </c>
    </row>
    <row r="19" spans="1:11" ht="25.5">
      <c r="A19" s="21" t="s">
        <v>80</v>
      </c>
      <c r="B19" s="8" t="s">
        <v>76</v>
      </c>
      <c r="C19" s="6" t="s">
        <v>77</v>
      </c>
      <c r="D19" s="23">
        <v>41.7</v>
      </c>
      <c r="E19" s="23">
        <v>333</v>
      </c>
      <c r="F19" s="23">
        <v>86.3</v>
      </c>
      <c r="G19" s="23">
        <v>76</v>
      </c>
      <c r="H19" s="16">
        <f t="shared" si="0"/>
        <v>22.822822822822822</v>
      </c>
      <c r="I19" s="16">
        <f t="shared" si="1"/>
        <v>88.0648899188876</v>
      </c>
      <c r="J19" s="16">
        <f t="shared" si="2"/>
        <v>182.25419664268583</v>
      </c>
      <c r="K19" s="16">
        <f t="shared" si="3"/>
        <v>6.262875978574371</v>
      </c>
    </row>
    <row r="20" spans="1:11" ht="12.75">
      <c r="A20" s="21"/>
      <c r="B20" s="21" t="s">
        <v>106</v>
      </c>
      <c r="C20" s="31" t="s">
        <v>107</v>
      </c>
      <c r="D20" s="23">
        <v>0</v>
      </c>
      <c r="E20" s="23">
        <v>10</v>
      </c>
      <c r="F20" s="23">
        <v>2.5</v>
      </c>
      <c r="G20" s="23">
        <v>0</v>
      </c>
      <c r="H20" s="16">
        <f t="shared" si="0"/>
        <v>0</v>
      </c>
      <c r="I20" s="16">
        <f t="shared" si="1"/>
        <v>0</v>
      </c>
      <c r="J20" s="16" t="e">
        <f t="shared" si="2"/>
        <v>#DIV/0!</v>
      </c>
      <c r="K20" s="16">
        <f t="shared" si="3"/>
        <v>0</v>
      </c>
    </row>
    <row r="21" spans="1:11" ht="33.75">
      <c r="A21" s="21"/>
      <c r="B21" s="21" t="s">
        <v>108</v>
      </c>
      <c r="C21" s="31" t="s">
        <v>109</v>
      </c>
      <c r="D21" s="23">
        <v>0</v>
      </c>
      <c r="E21" s="23">
        <v>177.6</v>
      </c>
      <c r="F21" s="23">
        <v>44.4</v>
      </c>
      <c r="G21" s="23">
        <v>0</v>
      </c>
      <c r="H21" s="16">
        <f t="shared" si="0"/>
        <v>0</v>
      </c>
      <c r="I21" s="16">
        <f t="shared" si="1"/>
        <v>0</v>
      </c>
      <c r="J21" s="16" t="e">
        <f t="shared" si="2"/>
        <v>#DIV/0!</v>
      </c>
      <c r="K21" s="16">
        <f t="shared" si="3"/>
        <v>0</v>
      </c>
    </row>
    <row r="22" spans="1:11" ht="12.75">
      <c r="A22" s="21" t="s">
        <v>82</v>
      </c>
      <c r="B22" s="8" t="s">
        <v>78</v>
      </c>
      <c r="C22" s="6" t="s">
        <v>79</v>
      </c>
      <c r="D22" s="23">
        <v>45</v>
      </c>
      <c r="E22" s="23">
        <v>355.8</v>
      </c>
      <c r="F22" s="23">
        <v>131.1</v>
      </c>
      <c r="G22" s="23">
        <v>14.9</v>
      </c>
      <c r="H22" s="16">
        <f t="shared" si="0"/>
        <v>4.1877459246767845</v>
      </c>
      <c r="I22" s="16">
        <f t="shared" si="1"/>
        <v>11.365369946605645</v>
      </c>
      <c r="J22" s="16">
        <f t="shared" si="2"/>
        <v>33.111111111111114</v>
      </c>
      <c r="K22" s="16">
        <f t="shared" si="3"/>
        <v>1.2278533168520809</v>
      </c>
    </row>
    <row r="23" spans="2:11" ht="12.75">
      <c r="B23" s="8" t="s">
        <v>80</v>
      </c>
      <c r="C23" s="6" t="s">
        <v>81</v>
      </c>
      <c r="D23" s="23">
        <v>12.8</v>
      </c>
      <c r="E23" s="23">
        <v>646.3</v>
      </c>
      <c r="F23" s="23">
        <v>233.6</v>
      </c>
      <c r="G23" s="23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16">
        <f t="shared" si="3"/>
        <v>0</v>
      </c>
    </row>
    <row r="24" spans="2:11" ht="12.75">
      <c r="B24" s="8" t="s">
        <v>82</v>
      </c>
      <c r="C24" s="6" t="s">
        <v>83</v>
      </c>
      <c r="D24" s="23">
        <v>12.4</v>
      </c>
      <c r="E24" s="23">
        <v>273.9</v>
      </c>
      <c r="F24" s="23">
        <v>65.3</v>
      </c>
      <c r="G24" s="23"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16">
        <f t="shared" si="3"/>
        <v>0</v>
      </c>
    </row>
    <row r="25" spans="8:11" ht="12.75">
      <c r="H25" s="24"/>
      <c r="I25" s="24"/>
      <c r="J25" s="24"/>
      <c r="K25" s="24"/>
    </row>
  </sheetData>
  <sheetProtection/>
  <autoFilter ref="A7:IV24"/>
  <mergeCells count="3">
    <mergeCell ref="B3:K3"/>
    <mergeCell ref="B4:K4"/>
    <mergeCell ref="H6:J6"/>
  </mergeCells>
  <printOptions/>
  <pageMargins left="0.48" right="0.31" top="0.38" bottom="0.3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2016-05-26T06:12:17Z</cp:lastPrinted>
  <dcterms:created xsi:type="dcterms:W3CDTF">2002-03-11T10:22:12Z</dcterms:created>
  <dcterms:modified xsi:type="dcterms:W3CDTF">2016-05-26T06:12:23Z</dcterms:modified>
  <cp:category/>
  <cp:version/>
  <cp:contentType/>
  <cp:contentStatus/>
</cp:coreProperties>
</file>