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0" windowWidth="7800" windowHeight="10650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<sst xmlns="http://schemas.openxmlformats.org/spreadsheetml/2006/main" count="42" uniqueCount="42">
  <si>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</si>
  <si>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</si>
  <si>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</si>
  <si>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</si>
  <si>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</si>
  <si>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</si>
  <si>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</si>
  <si>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</si>
  <si>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</si>
  <si>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</si>
  <si>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</si>
  <si>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</si>
  <si>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</si>
  <si>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</si>
  <si>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Транспортный налог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</si>
  <si>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</si>
  <si>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</si>
  <si>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</si>
  <si>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</si>
  <si>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</si>
  <si>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</si>
  <si>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</si>
  <si>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</si>
  <si>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</si>
  <si>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</si>
  <si>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</si>
  <si>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</si>
  <si>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</si>
  <si>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</si>
  <si>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</si>
  <si>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</si>
  <si>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Факт 1 кв.   2015 г.</t>
  </si>
  <si>
    <t>Исполнение доходной части бюджета Гостицкого сельского поселения на 01.04.2016 г.</t>
  </si>
  <si>
    <t>Факт 2015 г.</t>
  </si>
  <si>
    <t>План 2016 г.</t>
  </si>
  <si>
    <t>План 1 кв.    2016 г.</t>
  </si>
  <si>
    <t>Факт 1 кв.   2016 г.</t>
  </si>
  <si>
    <t>к плану 2016 г.</t>
  </si>
  <si>
    <t>к плану       1 кв.    2016 г.</t>
  </si>
  <si>
    <t>к факту      1 кв.    2015 г.</t>
  </si>
  <si>
    <t>структура факт 2016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</si>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</sst>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8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Narrow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70" fontId="21" fillId="0" borderId="11" xfId="0" applyNumberFormat="1" applyFont="1" applyFill="1" applyBorder="1" applyAlignment="1">
      <alignment horizontal="right" vertical="center" wrapText="1"/>
    </xf>
    <xf numFmtId="170" fontId="21" fillId="0" borderId="14" xfId="0" applyNumberFormat="1" applyFont="1" applyFill="1" applyBorder="1" applyAlignment="1">
      <alignment horizontal="right" vertical="center" wrapText="1"/>
    </xf>
    <xf numFmtId="170" fontId="21" fillId="0" borderId="15" xfId="0" applyNumberFormat="1" applyFont="1" applyFill="1" applyBorder="1" applyAlignment="1">
      <alignment horizontal="right" vertical="center" wrapText="1"/>
    </xf>
    <xf numFmtId="164" fontId="15" fillId="0" borderId="16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5" fillId="0" borderId="18" xfId="0" applyNumberFormat="1" applyFont="1" applyFill="1" applyBorder="1" applyAlignment="1">
      <alignment horizontal="right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5" fontId="21" fillId="0" borderId="20" xfId="0" applyNumberFormat="1" applyFont="1" applyBorder="1" applyAlignment="1">
      <alignment horizontal="left" vertical="center"/>
    </xf>
    <xf numFmtId="49" fontId="21" fillId="0" borderId="20" xfId="0" applyNumberFormat="1" applyFont="1" applyBorder="1" applyAlignment="1">
      <alignment horizontal="left" vertical="center"/>
    </xf>
    <xf numFmtId="49" fontId="21" fillId="0" borderId="20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 wrapText="1"/>
    </xf>
    <xf numFmtId="170" fontId="17" fillId="0" borderId="24" xfId="0" applyNumberFormat="1" applyFont="1" applyFill="1" applyBorder="1" applyAlignment="1">
      <alignment horizontal="right" vertical="center" wrapText="1"/>
    </xf>
    <xf numFmtId="170" fontId="18" fillId="0" borderId="24" xfId="0" applyNumberFormat="1" applyFont="1" applyFill="1" applyBorder="1" applyAlignment="1">
      <alignment horizontal="right" vertical="center" wrapText="1"/>
    </xf>
    <xf numFmtId="170" fontId="57" fillId="0" borderId="24" xfId="0" applyNumberFormat="1" applyFont="1" applyFill="1" applyBorder="1" applyAlignment="1">
      <alignment horizontal="right" vertical="center" wrapText="1"/>
    </xf>
    <xf numFmtId="170" fontId="17" fillId="0" borderId="25" xfId="0" applyNumberFormat="1" applyFont="1" applyFill="1" applyBorder="1" applyAlignment="1">
      <alignment horizontal="right" vertical="center" wrapText="1"/>
    </xf>
    <xf numFmtId="170" fontId="18" fillId="0" borderId="26" xfId="0" applyNumberFormat="1" applyFont="1" applyFill="1" applyBorder="1" applyAlignment="1">
      <alignment horizontal="right" vertical="center" wrapText="1"/>
    </xf>
    <xf numFmtId="170" fontId="17" fillId="0" borderId="11" xfId="0" applyNumberFormat="1" applyFont="1" applyFill="1" applyBorder="1" applyAlignment="1">
      <alignment horizontal="right" vertical="center" wrapText="1"/>
    </xf>
    <xf numFmtId="170" fontId="57" fillId="0" borderId="11" xfId="0" applyNumberFormat="1" applyFont="1" applyFill="1" applyBorder="1" applyAlignment="1">
      <alignment horizontal="right" vertical="center" wrapText="1"/>
    </xf>
    <xf numFmtId="170" fontId="18" fillId="0" borderId="14" xfId="0" applyNumberFormat="1" applyFont="1" applyFill="1" applyBorder="1" applyAlignment="1">
      <alignment horizontal="right" vertical="center" wrapText="1"/>
    </xf>
    <xf numFmtId="170" fontId="57" fillId="0" borderId="14" xfId="0" applyNumberFormat="1" applyFont="1" applyFill="1" applyBorder="1" applyAlignment="1">
      <alignment horizontal="right" vertical="center" wrapText="1"/>
    </xf>
    <xf numFmtId="170" fontId="20" fillId="0" borderId="18" xfId="0" applyNumberFormat="1" applyFont="1" applyFill="1" applyBorder="1" applyAlignment="1">
      <alignment horizontal="right" vertical="center" wrapText="1"/>
    </xf>
    <xf numFmtId="170" fontId="19" fillId="0" borderId="18" xfId="0" applyNumberFormat="1" applyFont="1" applyFill="1" applyBorder="1" applyAlignment="1">
      <alignment horizontal="right" vertical="center" wrapText="1"/>
    </xf>
    <xf numFmtId="170" fontId="17" fillId="0" borderId="27" xfId="0" applyNumberFormat="1" applyFont="1" applyFill="1" applyBorder="1" applyAlignment="1">
      <alignment horizontal="right" vertical="center" wrapText="1"/>
    </xf>
    <xf numFmtId="170" fontId="17" fillId="0" borderId="14" xfId="0" applyNumberFormat="1" applyFont="1" applyFill="1" applyBorder="1" applyAlignment="1">
      <alignment horizontal="right" vertical="center" wrapText="1"/>
    </xf>
    <xf numFmtId="170" fontId="22" fillId="33" borderId="18" xfId="0" applyNumberFormat="1" applyFont="1" applyFill="1" applyBorder="1" applyAlignment="1">
      <alignment horizontal="right" vertical="center" wrapText="1"/>
    </xf>
    <xf numFmtId="49" fontId="21" fillId="0" borderId="28" xfId="0" applyNumberFormat="1" applyFont="1" applyBorder="1" applyAlignment="1">
      <alignment horizontal="left" vertical="center"/>
    </xf>
    <xf numFmtId="170" fontId="21" fillId="0" borderId="19" xfId="0" applyNumberFormat="1" applyFont="1" applyFill="1" applyBorder="1" applyAlignment="1">
      <alignment horizontal="right" vertical="center" wrapText="1"/>
    </xf>
    <xf numFmtId="49" fontId="21" fillId="0" borderId="29" xfId="0" applyNumberFormat="1" applyFont="1" applyBorder="1" applyAlignment="1">
      <alignment horizontal="left" vertical="center"/>
    </xf>
    <xf numFmtId="170" fontId="5" fillId="0" borderId="30" xfId="0" applyNumberFormat="1" applyFont="1" applyFill="1" applyBorder="1" applyAlignment="1">
      <alignment horizontal="right" vertical="center" wrapText="1"/>
    </xf>
    <xf numFmtId="170" fontId="21" fillId="0" borderId="30" xfId="0" applyNumberFormat="1" applyFont="1" applyFill="1" applyBorder="1" applyAlignment="1">
      <alignment horizontal="right" vertical="center" wrapText="1"/>
    </xf>
    <xf numFmtId="170" fontId="18" fillId="0" borderId="30" xfId="0" applyNumberFormat="1" applyFont="1" applyFill="1" applyBorder="1" applyAlignment="1">
      <alignment horizontal="right" vertical="center" wrapText="1"/>
    </xf>
    <xf numFmtId="170" fontId="17" fillId="0" borderId="31" xfId="0" applyNumberFormat="1" applyFont="1" applyFill="1" applyBorder="1" applyAlignment="1">
      <alignment horizontal="right" vertical="center" wrapText="1"/>
    </xf>
    <xf numFmtId="170" fontId="17" fillId="0" borderId="19" xfId="0" applyNumberFormat="1" applyFont="1" applyFill="1" applyBorder="1" applyAlignment="1">
      <alignment horizontal="right" vertical="center" wrapText="1"/>
    </xf>
    <xf numFmtId="170" fontId="57" fillId="0" borderId="3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2" sqref="A12:IV12"/>
    </sheetView>
  </sheetViews>
  <sheetFormatPr defaultColWidth="9.00390625" defaultRowHeight="12.75"/>
  <cols>
    <col min="1" max="1" width="42.625" style="0" customWidth="1"/>
    <col min="2" max="2" width="12.75390625" style="0" customWidth="1"/>
    <col min="3" max="3" width="11.875" style="0" customWidth="1"/>
    <col min="4" max="4" width="12.25390625" style="0" customWidth="1"/>
    <col min="5" max="5" width="11.75390625" style="0" customWidth="1"/>
    <col min="6" max="6" width="11.00390625" style="0" customWidth="1"/>
    <col min="7" max="7" width="9.00390625" style="0" customWidth="1"/>
    <col min="8" max="9" width="8.125" style="0" customWidth="1"/>
    <col min="10" max="10" width="11.375" style="0" customWidth="1"/>
  </cols>
  <sheetData>
    <row r="1" spans="1:10" s="11" customFormat="1" ht="18">
      <c r="A1" s="9" t="s">
        <v>32</v>
      </c>
      <c r="B1" s="10"/>
      <c r="C1" s="10"/>
      <c r="D1" s="10"/>
      <c r="E1" s="10"/>
      <c r="F1" s="10"/>
      <c r="G1" s="10"/>
      <c r="H1" s="64" t="s">
        <v>25</v>
      </c>
      <c r="I1" s="65"/>
      <c r="J1" s="65"/>
    </row>
    <row r="2" spans="1:10" ht="15.75">
      <c r="A2" s="12"/>
      <c r="B2" s="1"/>
      <c r="C2" s="1"/>
      <c r="D2" s="1"/>
      <c r="E2" s="1"/>
      <c r="F2" s="1"/>
      <c r="G2" s="1"/>
      <c r="H2" s="1"/>
      <c r="I2" s="1"/>
      <c r="J2" s="2"/>
    </row>
    <row r="3" spans="1:10" ht="15" customHeight="1" thickBot="1">
      <c r="A3" s="6"/>
      <c r="D3" s="3"/>
      <c r="E3" s="3"/>
      <c r="F3" s="3"/>
      <c r="G3" s="3"/>
      <c r="H3" s="3" t="s">
        <v>12</v>
      </c>
      <c r="I3" s="15" t="s">
        <v>24</v>
      </c>
      <c r="J3" s="7"/>
    </row>
    <row r="4" spans="1:11" ht="21" customHeight="1">
      <c r="A4" s="66" t="s">
        <v>0</v>
      </c>
      <c r="B4" s="68" t="s">
        <v>33</v>
      </c>
      <c r="C4" s="68" t="s">
        <v>31</v>
      </c>
      <c r="D4" s="68" t="s">
        <v>34</v>
      </c>
      <c r="E4" s="68" t="s">
        <v>35</v>
      </c>
      <c r="F4" s="68" t="s">
        <v>36</v>
      </c>
      <c r="G4" s="72" t="s">
        <v>10</v>
      </c>
      <c r="H4" s="73"/>
      <c r="I4" s="74"/>
      <c r="J4" s="70" t="s">
        <v>40</v>
      </c>
      <c r="K4" s="71"/>
    </row>
    <row r="5" spans="1:11" ht="33.75" customHeight="1">
      <c r="A5" s="67"/>
      <c r="B5" s="69"/>
      <c r="C5" s="69"/>
      <c r="D5" s="69"/>
      <c r="E5" s="69"/>
      <c r="F5" s="69"/>
      <c r="G5" s="16" t="s">
        <v>37</v>
      </c>
      <c r="H5" s="14" t="s">
        <v>38</v>
      </c>
      <c r="I5" s="13" t="s">
        <v>39</v>
      </c>
      <c r="J5" s="18" t="s">
        <v>20</v>
      </c>
      <c r="K5" s="19" t="s">
        <v>21</v>
      </c>
    </row>
    <row r="6" spans="1:11" ht="14.25" customHeight="1">
      <c r="A6" s="33" t="s">
        <v>5</v>
      </c>
      <c r="B6" s="27">
        <v>836.8</v>
      </c>
      <c r="C6" s="21">
        <v>196.5</v>
      </c>
      <c r="D6" s="21">
        <v>912.1</v>
      </c>
      <c r="E6" s="21">
        <v>227.7</v>
      </c>
      <c r="F6" s="21">
        <v>191.3</v>
      </c>
      <c r="G6" s="46">
        <f>F6/D6*100</f>
        <v>20.973577458611995</v>
      </c>
      <c r="H6" s="46">
        <f>F6/E6*100</f>
        <v>84.01405357927098</v>
      </c>
      <c r="I6" s="41">
        <f>F6/C6*100</f>
        <v>97.35368956743004</v>
      </c>
      <c r="J6" s="5">
        <f aca="true" t="shared" si="0" ref="J6:J16">F6/$F$21*100</f>
        <v>28.01698886936145</v>
      </c>
      <c r="K6" s="5">
        <f>F6/$F$30*100</f>
        <v>9.603413654618475</v>
      </c>
    </row>
    <row r="7" spans="1:11" ht="15.75" customHeight="1">
      <c r="A7" s="34" t="s">
        <v>29</v>
      </c>
      <c r="B7" s="27">
        <v>189.5</v>
      </c>
      <c r="C7" s="21">
        <v>52.6</v>
      </c>
      <c r="D7" s="21">
        <v>268.1</v>
      </c>
      <c r="E7" s="21">
        <v>67.1</v>
      </c>
      <c r="F7" s="21">
        <v>51.7</v>
      </c>
      <c r="G7" s="46">
        <f>F7/D7*100</f>
        <v>19.28384930995897</v>
      </c>
      <c r="H7" s="46">
        <f aca="true" t="shared" si="1" ref="H7:H30">F7/E7*100</f>
        <v>77.04918032786885</v>
      </c>
      <c r="I7" s="41">
        <f aca="true" t="shared" si="2" ref="I7:I30">F7/C7*100</f>
        <v>98.28897338403041</v>
      </c>
      <c r="J7" s="5">
        <f t="shared" si="0"/>
        <v>7.571763327475102</v>
      </c>
      <c r="K7" s="5">
        <f>F7/$F$30*100</f>
        <v>2.5953815261044175</v>
      </c>
    </row>
    <row r="8" spans="1:11" ht="15.75" customHeight="1">
      <c r="A8" s="34" t="s">
        <v>1</v>
      </c>
      <c r="B8" s="27">
        <v>57.2</v>
      </c>
      <c r="C8" s="21">
        <v>0.9</v>
      </c>
      <c r="D8" s="21">
        <v>83.7</v>
      </c>
      <c r="E8" s="21">
        <v>0.7</v>
      </c>
      <c r="F8" s="21">
        <v>0.5</v>
      </c>
      <c r="G8" s="46">
        <f aca="true" t="shared" si="3" ref="G8:G30">F8/D8*100</f>
        <v>0.5973715651135005</v>
      </c>
      <c r="H8" s="46">
        <f t="shared" si="1"/>
        <v>71.42857142857143</v>
      </c>
      <c r="I8" s="41">
        <f t="shared" si="2"/>
        <v>55.55555555555556</v>
      </c>
      <c r="J8" s="5">
        <f t="shared" si="0"/>
        <v>0.07322788517867604</v>
      </c>
      <c r="K8" s="5">
        <f aca="true" t="shared" si="4" ref="K8:K30">F8/$F$30*100</f>
        <v>0.0251004016064257</v>
      </c>
    </row>
    <row r="9" spans="1:11" ht="15.75" customHeight="1">
      <c r="A9" s="34" t="s">
        <v>14</v>
      </c>
      <c r="B9" s="27">
        <v>729.1</v>
      </c>
      <c r="C9" s="21">
        <v>46.4</v>
      </c>
      <c r="D9" s="21">
        <v>0</v>
      </c>
      <c r="E9" s="21">
        <v>0</v>
      </c>
      <c r="F9" s="21">
        <v>0</v>
      </c>
      <c r="G9" s="47" t="e">
        <f t="shared" si="3"/>
        <v>#DIV/0!</v>
      </c>
      <c r="H9" s="47" t="e">
        <f t="shared" si="1"/>
        <v>#DIV/0!</v>
      </c>
      <c r="I9" s="41">
        <f t="shared" si="2"/>
        <v>0</v>
      </c>
      <c r="J9" s="5">
        <f t="shared" si="0"/>
        <v>0</v>
      </c>
      <c r="K9" s="5">
        <f t="shared" si="4"/>
        <v>0</v>
      </c>
    </row>
    <row r="10" spans="1:11" ht="17.25" customHeight="1">
      <c r="A10" s="34" t="s">
        <v>2</v>
      </c>
      <c r="B10" s="27">
        <v>1091.5</v>
      </c>
      <c r="C10" s="21">
        <v>301.3</v>
      </c>
      <c r="D10" s="21">
        <v>626.2</v>
      </c>
      <c r="E10" s="21">
        <v>122.7</v>
      </c>
      <c r="F10" s="21">
        <v>280.6</v>
      </c>
      <c r="G10" s="46">
        <f t="shared" si="3"/>
        <v>44.80996486745449</v>
      </c>
      <c r="H10" s="46">
        <f t="shared" si="1"/>
        <v>228.6878565607172</v>
      </c>
      <c r="I10" s="41">
        <f t="shared" si="2"/>
        <v>93.12977099236642</v>
      </c>
      <c r="J10" s="5">
        <f t="shared" si="0"/>
        <v>41.09548916227299</v>
      </c>
      <c r="K10" s="5">
        <f t="shared" si="4"/>
        <v>14.086345381526105</v>
      </c>
    </row>
    <row r="11" spans="1:11" ht="14.25" customHeight="1">
      <c r="A11" s="34" t="s">
        <v>11</v>
      </c>
      <c r="B11" s="27">
        <v>13.3</v>
      </c>
      <c r="C11" s="21">
        <v>2.8</v>
      </c>
      <c r="D11" s="21">
        <v>19.2</v>
      </c>
      <c r="E11" s="21">
        <v>4.2</v>
      </c>
      <c r="F11" s="21">
        <v>2.1</v>
      </c>
      <c r="G11" s="46">
        <f t="shared" si="3"/>
        <v>10.937500000000002</v>
      </c>
      <c r="H11" s="46">
        <f t="shared" si="1"/>
        <v>50</v>
      </c>
      <c r="I11" s="41">
        <f t="shared" si="2"/>
        <v>75.00000000000001</v>
      </c>
      <c r="J11" s="5">
        <f t="shared" si="0"/>
        <v>0.30755711775043937</v>
      </c>
      <c r="K11" s="5">
        <f t="shared" si="4"/>
        <v>0.10542168674698796</v>
      </c>
    </row>
    <row r="12" spans="1:11" ht="16.5" customHeight="1" hidden="1">
      <c r="A12" s="35" t="s">
        <v>17</v>
      </c>
      <c r="B12" s="27">
        <v>0</v>
      </c>
      <c r="C12" s="21">
        <v>0</v>
      </c>
      <c r="D12" s="21">
        <v>0</v>
      </c>
      <c r="E12" s="21">
        <v>0</v>
      </c>
      <c r="F12" s="21">
        <v>0</v>
      </c>
      <c r="G12" s="47" t="e">
        <f t="shared" si="3"/>
        <v>#DIV/0!</v>
      </c>
      <c r="H12" s="47" t="e">
        <f t="shared" si="1"/>
        <v>#DIV/0!</v>
      </c>
      <c r="I12" s="43" t="e">
        <f t="shared" si="2"/>
        <v>#DIV/0!</v>
      </c>
      <c r="J12" s="5">
        <f t="shared" si="0"/>
        <v>0</v>
      </c>
      <c r="K12" s="5">
        <f t="shared" si="4"/>
        <v>0</v>
      </c>
    </row>
    <row r="13" spans="1:11" ht="16.5" customHeight="1">
      <c r="A13" s="34" t="s">
        <v>27</v>
      </c>
      <c r="B13" s="27">
        <v>353.5</v>
      </c>
      <c r="C13" s="21">
        <v>54.4</v>
      </c>
      <c r="D13" s="21">
        <v>360.4</v>
      </c>
      <c r="E13" s="21">
        <v>90.1</v>
      </c>
      <c r="F13" s="21">
        <v>48.6</v>
      </c>
      <c r="G13" s="46">
        <f t="shared" si="3"/>
        <v>13.485016648168703</v>
      </c>
      <c r="H13" s="46">
        <f t="shared" si="1"/>
        <v>53.94006659267481</v>
      </c>
      <c r="I13" s="41">
        <f t="shared" si="2"/>
        <v>89.33823529411765</v>
      </c>
      <c r="J13" s="5">
        <f t="shared" si="0"/>
        <v>7.117750439367311</v>
      </c>
      <c r="K13" s="5">
        <f t="shared" si="4"/>
        <v>2.4397590361445785</v>
      </c>
    </row>
    <row r="14" spans="1:11" ht="16.5" customHeight="1">
      <c r="A14" s="34" t="s">
        <v>22</v>
      </c>
      <c r="B14" s="27">
        <v>99.3</v>
      </c>
      <c r="C14" s="21">
        <v>24.5</v>
      </c>
      <c r="D14" s="21">
        <v>122.9</v>
      </c>
      <c r="E14" s="21">
        <v>30.7</v>
      </c>
      <c r="F14" s="21">
        <v>20.8</v>
      </c>
      <c r="G14" s="46">
        <f t="shared" si="3"/>
        <v>16.924328722538647</v>
      </c>
      <c r="H14" s="46">
        <f t="shared" si="1"/>
        <v>67.75244299674267</v>
      </c>
      <c r="I14" s="41">
        <f t="shared" si="2"/>
        <v>84.89795918367348</v>
      </c>
      <c r="J14" s="5">
        <f t="shared" si="0"/>
        <v>3.046280023432923</v>
      </c>
      <c r="K14" s="5">
        <f t="shared" si="4"/>
        <v>1.0441767068273093</v>
      </c>
    </row>
    <row r="15" spans="1:11" ht="25.5" customHeight="1">
      <c r="A15" s="35" t="s">
        <v>28</v>
      </c>
      <c r="B15" s="27">
        <v>0</v>
      </c>
      <c r="C15" s="21">
        <v>10</v>
      </c>
      <c r="D15" s="21">
        <v>0</v>
      </c>
      <c r="E15" s="21">
        <v>0</v>
      </c>
      <c r="F15" s="21">
        <v>0</v>
      </c>
      <c r="G15" s="47" t="e">
        <f t="shared" si="3"/>
        <v>#DIV/0!</v>
      </c>
      <c r="H15" s="47" t="e">
        <f t="shared" si="1"/>
        <v>#DIV/0!</v>
      </c>
      <c r="I15" s="41">
        <f t="shared" si="2"/>
        <v>0</v>
      </c>
      <c r="J15" s="5">
        <f t="shared" si="0"/>
        <v>0</v>
      </c>
      <c r="K15" s="5">
        <f t="shared" si="4"/>
        <v>0</v>
      </c>
    </row>
    <row r="16" spans="1:11" ht="15" customHeight="1">
      <c r="A16" s="36" t="s">
        <v>18</v>
      </c>
      <c r="B16" s="28">
        <v>369.3</v>
      </c>
      <c r="C16" s="22">
        <v>34</v>
      </c>
      <c r="D16" s="22">
        <v>634.9</v>
      </c>
      <c r="E16" s="22">
        <v>158.7</v>
      </c>
      <c r="F16" s="22">
        <v>87.2</v>
      </c>
      <c r="G16" s="46">
        <f t="shared" si="3"/>
        <v>13.734446369507012</v>
      </c>
      <c r="H16" s="46">
        <f t="shared" si="1"/>
        <v>54.946439823566486</v>
      </c>
      <c r="I16" s="41">
        <f t="shared" si="2"/>
        <v>256.47058823529414</v>
      </c>
      <c r="J16" s="5">
        <f t="shared" si="0"/>
        <v>12.7709431751611</v>
      </c>
      <c r="K16" s="5">
        <f t="shared" si="4"/>
        <v>4.377510040160643</v>
      </c>
    </row>
    <row r="17" spans="1:11" ht="15" customHeight="1" hidden="1">
      <c r="A17" s="36" t="s">
        <v>13</v>
      </c>
      <c r="B17" s="28">
        <v>0</v>
      </c>
      <c r="C17" s="22">
        <v>0</v>
      </c>
      <c r="D17" s="22">
        <v>0</v>
      </c>
      <c r="E17" s="22">
        <v>0</v>
      </c>
      <c r="F17" s="22">
        <v>0</v>
      </c>
      <c r="G17" s="47" t="e">
        <f t="shared" si="3"/>
        <v>#DIV/0!</v>
      </c>
      <c r="H17" s="47" t="e">
        <f t="shared" si="1"/>
        <v>#DIV/0!</v>
      </c>
      <c r="I17" s="43" t="e">
        <f t="shared" si="2"/>
        <v>#DIV/0!</v>
      </c>
      <c r="J17" s="5">
        <f>F17/$F$21*100</f>
        <v>0</v>
      </c>
      <c r="K17" s="5">
        <f t="shared" si="4"/>
        <v>0</v>
      </c>
    </row>
    <row r="18" spans="1:11" ht="17.25" customHeight="1">
      <c r="A18" s="36" t="s">
        <v>3</v>
      </c>
      <c r="B18" s="28">
        <v>1.8</v>
      </c>
      <c r="C18" s="22">
        <v>0.5</v>
      </c>
      <c r="D18" s="22">
        <v>0</v>
      </c>
      <c r="E18" s="22">
        <v>0</v>
      </c>
      <c r="F18" s="22">
        <v>0</v>
      </c>
      <c r="G18" s="47" t="e">
        <f t="shared" si="3"/>
        <v>#DIV/0!</v>
      </c>
      <c r="H18" s="47" t="e">
        <f t="shared" si="1"/>
        <v>#DIV/0!</v>
      </c>
      <c r="I18" s="41">
        <f t="shared" si="2"/>
        <v>0</v>
      </c>
      <c r="J18" s="5">
        <f>F18/$F$21*100</f>
        <v>0</v>
      </c>
      <c r="K18" s="5">
        <f t="shared" si="4"/>
        <v>0</v>
      </c>
    </row>
    <row r="19" spans="1:11" ht="17.25" customHeight="1" hidden="1">
      <c r="A19" s="36" t="s">
        <v>7</v>
      </c>
      <c r="B19" s="28">
        <v>0</v>
      </c>
      <c r="C19" s="22">
        <v>0</v>
      </c>
      <c r="D19" s="22">
        <v>0</v>
      </c>
      <c r="E19" s="22">
        <v>0</v>
      </c>
      <c r="F19" s="22">
        <v>0</v>
      </c>
      <c r="G19" s="48" t="e">
        <f>F19/D19*100</f>
        <v>#DIV/0!</v>
      </c>
      <c r="H19" s="48" t="e">
        <f>F19/E19*100</f>
        <v>#DIV/0!</v>
      </c>
      <c r="I19" s="42" t="e">
        <f>F19/C19*100</f>
        <v>#DIV/0!</v>
      </c>
      <c r="J19" s="5">
        <f>F19/$F$21*100</f>
        <v>0</v>
      </c>
      <c r="K19" s="5">
        <f t="shared" si="4"/>
        <v>0</v>
      </c>
    </row>
    <row r="20" spans="1:11" ht="17.25" customHeight="1" thickBot="1">
      <c r="A20" s="37" t="s">
        <v>16</v>
      </c>
      <c r="B20" s="28">
        <v>22</v>
      </c>
      <c r="C20" s="22">
        <v>22.1</v>
      </c>
      <c r="D20" s="22">
        <v>0</v>
      </c>
      <c r="E20" s="22">
        <v>0</v>
      </c>
      <c r="F20" s="22">
        <v>0</v>
      </c>
      <c r="G20" s="49" t="e">
        <f t="shared" si="3"/>
        <v>#DIV/0!</v>
      </c>
      <c r="H20" s="49" t="e">
        <f t="shared" si="1"/>
        <v>#DIV/0!</v>
      </c>
      <c r="I20" s="41">
        <f t="shared" si="2"/>
        <v>0</v>
      </c>
      <c r="J20" s="5">
        <f>F20/$F$21*100</f>
        <v>0</v>
      </c>
      <c r="K20" s="5">
        <f t="shared" si="4"/>
        <v>0</v>
      </c>
    </row>
    <row r="21" spans="1:11" ht="17.25" customHeight="1" thickBot="1">
      <c r="A21" s="38" t="s">
        <v>23</v>
      </c>
      <c r="B21" s="30">
        <f>SUM(B6:B20)</f>
        <v>3763.3000000000006</v>
      </c>
      <c r="C21" s="50">
        <f>SUM(C6:C20)</f>
        <v>746</v>
      </c>
      <c r="D21" s="50">
        <f>SUM(D6:D20)</f>
        <v>3027.5000000000005</v>
      </c>
      <c r="E21" s="50">
        <f>SUM(E6:E20)</f>
        <v>701.8999999999999</v>
      </c>
      <c r="F21" s="50">
        <f>SUM(F6:F20)</f>
        <v>682.8000000000001</v>
      </c>
      <c r="G21" s="51">
        <f t="shared" si="3"/>
        <v>22.5532617671346</v>
      </c>
      <c r="H21" s="51">
        <f t="shared" si="1"/>
        <v>97.27881464596099</v>
      </c>
      <c r="I21" s="20">
        <f t="shared" si="2"/>
        <v>91.52815013404827</v>
      </c>
      <c r="J21" s="24">
        <f>F21/$F$21*100</f>
        <v>100</v>
      </c>
      <c r="K21" s="25">
        <f t="shared" si="4"/>
        <v>34.277108433734945</v>
      </c>
    </row>
    <row r="22" spans="1:11" ht="13.5" customHeight="1">
      <c r="A22" s="39" t="s">
        <v>8</v>
      </c>
      <c r="B22" s="29">
        <v>4494.4</v>
      </c>
      <c r="C22" s="23">
        <v>938.2</v>
      </c>
      <c r="D22" s="23">
        <v>5824.5</v>
      </c>
      <c r="E22" s="23">
        <v>1164.9</v>
      </c>
      <c r="F22" s="23">
        <v>1164.9</v>
      </c>
      <c r="G22" s="52">
        <f t="shared" si="3"/>
        <v>20</v>
      </c>
      <c r="H22" s="52">
        <f t="shared" si="1"/>
        <v>100</v>
      </c>
      <c r="I22" s="44">
        <f t="shared" si="2"/>
        <v>124.16329140908122</v>
      </c>
      <c r="K22" s="5">
        <f t="shared" si="4"/>
        <v>58.47891566265061</v>
      </c>
    </row>
    <row r="23" spans="1:11" ht="13.5">
      <c r="A23" s="34" t="s">
        <v>9</v>
      </c>
      <c r="B23" s="27">
        <v>11624.3</v>
      </c>
      <c r="C23" s="21">
        <v>1800</v>
      </c>
      <c r="D23" s="21">
        <v>139.8</v>
      </c>
      <c r="E23" s="21">
        <v>139.8</v>
      </c>
      <c r="F23" s="21">
        <v>0</v>
      </c>
      <c r="G23" s="52">
        <f t="shared" si="3"/>
        <v>0</v>
      </c>
      <c r="H23" s="46">
        <f>F23/E23*100</f>
        <v>0</v>
      </c>
      <c r="I23" s="42">
        <f>F23/C23*100</f>
        <v>0</v>
      </c>
      <c r="K23" s="5">
        <f t="shared" si="4"/>
        <v>0</v>
      </c>
    </row>
    <row r="24" spans="1:11" ht="13.5">
      <c r="A24" s="34" t="s">
        <v>6</v>
      </c>
      <c r="B24" s="27">
        <v>103.2</v>
      </c>
      <c r="C24" s="21">
        <v>28.1</v>
      </c>
      <c r="D24" s="21">
        <v>111.7</v>
      </c>
      <c r="E24" s="21">
        <v>56.3</v>
      </c>
      <c r="F24" s="21">
        <v>56.3</v>
      </c>
      <c r="G24" s="46">
        <f t="shared" si="3"/>
        <v>50.40286481647269</v>
      </c>
      <c r="H24" s="46">
        <f t="shared" si="1"/>
        <v>100</v>
      </c>
      <c r="I24" s="41">
        <f t="shared" si="2"/>
        <v>200.35587188612095</v>
      </c>
      <c r="K24" s="5">
        <f t="shared" si="4"/>
        <v>2.8263052208835338</v>
      </c>
    </row>
    <row r="25" spans="1:11" ht="14.25" customHeight="1" thickBot="1">
      <c r="A25" s="36" t="s">
        <v>15</v>
      </c>
      <c r="B25" s="28">
        <v>2699</v>
      </c>
      <c r="C25" s="22">
        <v>0</v>
      </c>
      <c r="D25" s="22">
        <v>2014.7</v>
      </c>
      <c r="E25" s="22">
        <v>176.2</v>
      </c>
      <c r="F25" s="22">
        <v>54.6</v>
      </c>
      <c r="G25" s="53">
        <f>F25/D25*100</f>
        <v>2.710080905345709</v>
      </c>
      <c r="H25" s="53">
        <f>F25/E25*100</f>
        <v>30.98751418842225</v>
      </c>
      <c r="I25" s="45" t="e">
        <f>F25/C25*100</f>
        <v>#DIV/0!</v>
      </c>
      <c r="J25" s="32"/>
      <c r="K25" s="5">
        <f t="shared" si="4"/>
        <v>2.7409638554216866</v>
      </c>
    </row>
    <row r="26" spans="1:11" ht="24.75" customHeight="1" thickBot="1">
      <c r="A26" s="40" t="s">
        <v>30</v>
      </c>
      <c r="B26" s="30">
        <f>SUM(B22:B25)</f>
        <v>18920.9</v>
      </c>
      <c r="C26" s="30">
        <f>SUM(C22:C25)</f>
        <v>2766.2999999999997</v>
      </c>
      <c r="D26" s="30">
        <f>SUM(D22:D25)</f>
        <v>8090.7</v>
      </c>
      <c r="E26" s="30">
        <f>SUM(E22:E25)</f>
        <v>1537.2</v>
      </c>
      <c r="F26" s="30">
        <f>SUM(F22:F25)</f>
        <v>1275.8</v>
      </c>
      <c r="G26" s="51">
        <f>F26/D26*100</f>
        <v>15.76872211304337</v>
      </c>
      <c r="H26" s="51">
        <f>F26/E26*100</f>
        <v>82.99505594587562</v>
      </c>
      <c r="I26" s="20">
        <f>F26/C26*100</f>
        <v>46.11936521707696</v>
      </c>
      <c r="K26" s="5"/>
    </row>
    <row r="27" spans="1:11" ht="16.5" customHeight="1">
      <c r="A27" s="55" t="s">
        <v>41</v>
      </c>
      <c r="B27" s="31">
        <v>0</v>
      </c>
      <c r="C27" s="56">
        <v>0</v>
      </c>
      <c r="D27" s="56">
        <v>34.4</v>
      </c>
      <c r="E27" s="56">
        <v>34.4</v>
      </c>
      <c r="F27" s="56">
        <v>34.4</v>
      </c>
      <c r="G27" s="62">
        <f>F27/D27*100</f>
        <v>100</v>
      </c>
      <c r="H27" s="62">
        <f>F27/E27*100</f>
        <v>100</v>
      </c>
      <c r="I27" s="63" t="e">
        <f>F27/C27*100</f>
        <v>#DIV/0!</v>
      </c>
      <c r="K27" s="5">
        <f>F27/$F$30*100</f>
        <v>1.7269076305220885</v>
      </c>
    </row>
    <row r="28" spans="1:11" ht="16.5" customHeight="1" thickBot="1">
      <c r="A28" s="57" t="s">
        <v>19</v>
      </c>
      <c r="B28" s="58">
        <v>-1</v>
      </c>
      <c r="C28" s="59">
        <v>-1</v>
      </c>
      <c r="D28" s="59">
        <v>0</v>
      </c>
      <c r="E28" s="59">
        <v>0</v>
      </c>
      <c r="F28" s="59">
        <v>-1</v>
      </c>
      <c r="G28" s="60" t="e">
        <f t="shared" si="3"/>
        <v>#DIV/0!</v>
      </c>
      <c r="H28" s="60" t="e">
        <f t="shared" si="1"/>
        <v>#DIV/0!</v>
      </c>
      <c r="I28" s="61">
        <f t="shared" si="2"/>
        <v>100</v>
      </c>
      <c r="K28" s="5">
        <f t="shared" si="4"/>
        <v>-0.0502008032128514</v>
      </c>
    </row>
    <row r="29" spans="1:11" ht="21" customHeight="1" thickBot="1">
      <c r="A29" s="38" t="s">
        <v>26</v>
      </c>
      <c r="B29" s="30">
        <f>B28+B26+B27</f>
        <v>18919.9</v>
      </c>
      <c r="C29" s="50">
        <f>C28+C26+C27</f>
        <v>2765.2999999999997</v>
      </c>
      <c r="D29" s="50">
        <f>D28+D26+D27</f>
        <v>8125.099999999999</v>
      </c>
      <c r="E29" s="50">
        <f>E28+E26+E27</f>
        <v>1571.6000000000001</v>
      </c>
      <c r="F29" s="50">
        <f>F28+F26+F27</f>
        <v>1309.2</v>
      </c>
      <c r="G29" s="51">
        <f t="shared" si="3"/>
        <v>16.11303245498517</v>
      </c>
      <c r="H29" s="51">
        <f t="shared" si="1"/>
        <v>83.3036396029524</v>
      </c>
      <c r="I29" s="20">
        <f t="shared" si="2"/>
        <v>47.34386865801179</v>
      </c>
      <c r="J29" s="26"/>
      <c r="K29" s="25">
        <f t="shared" si="4"/>
        <v>65.72289156626506</v>
      </c>
    </row>
    <row r="30" spans="1:11" ht="14.25" thickBot="1">
      <c r="A30" s="38" t="s">
        <v>4</v>
      </c>
      <c r="B30" s="54">
        <f>B29+B21</f>
        <v>22683.2</v>
      </c>
      <c r="C30" s="50">
        <f>C29+C21</f>
        <v>3511.2999999999997</v>
      </c>
      <c r="D30" s="50">
        <f>D29+D21</f>
        <v>11152.6</v>
      </c>
      <c r="E30" s="50">
        <f>E29+E21</f>
        <v>2273.5</v>
      </c>
      <c r="F30" s="50">
        <f>F29+F21</f>
        <v>1992</v>
      </c>
      <c r="G30" s="51">
        <f t="shared" si="3"/>
        <v>17.86130588382978</v>
      </c>
      <c r="H30" s="51">
        <f t="shared" si="1"/>
        <v>87.61820980866504</v>
      </c>
      <c r="I30" s="20">
        <f t="shared" si="2"/>
        <v>56.731125224275914</v>
      </c>
      <c r="J30" s="26"/>
      <c r="K30" s="25">
        <f t="shared" si="4"/>
        <v>100</v>
      </c>
    </row>
    <row r="31" spans="1:11" ht="13.5">
      <c r="A31" s="8"/>
      <c r="B31" s="4"/>
      <c r="C31" s="4"/>
      <c r="D31" s="4"/>
      <c r="E31" s="4"/>
      <c r="F31" s="4"/>
      <c r="G31" s="4"/>
      <c r="H31" s="4"/>
      <c r="I31" s="4"/>
      <c r="K31" s="17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2016-05-23T05:53:55Z</cp:lastPrinted>
  <dcterms:created xsi:type="dcterms:W3CDTF">2006-03-15T08:30:53Z</dcterms:created>
  <dcterms:modified xsi:type="dcterms:W3CDTF">2016-05-23T05:54:00Z</dcterms:modified>
  <cp:category/>
  <cp:version/>
  <cp:contentType/>
  <cp:contentStatus/>
</cp:coreProperties>
</file>