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прил 2" sheetId="1" r:id="rId1"/>
    <sheet name="прил 3" sheetId="2" r:id="rId2"/>
  </sheets>
  <definedNames>
    <definedName name="APPT" localSheetId="0">'прил 2'!$A$19</definedName>
    <definedName name="FIO" localSheetId="0">'прил 2'!$F$19</definedName>
    <definedName name="SIGN" localSheetId="0">'прил 2'!$A$19:$K$20</definedName>
  </definedNames>
  <calcPr fullCalcOnLoad="1"/>
</workbook>
</file>

<file path=xl/sharedStrings.xml><?xml version="1.0" encoding="utf-8"?>
<sst xmlns="http://schemas.openxmlformats.org/spreadsheetml/2006/main" count="107" uniqueCount="103">
  <si>
    <t>Итого</t>
  </si>
  <si>
    <t>тыс. руб.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</si>
  <si>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</si>
  <si>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</si>
  <si>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</si>
  <si>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</si>
  <si>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</si>
  <si>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</si>
  <si>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</si>
  <si>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</si>
  <si>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</si>
  <si>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</si>
  <si>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</si>
  <si>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</si>
  <si>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</si>
  <si>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</si>
  <si>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</si>
  <si>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</si>
  <si>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</si>
  <si>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</si>
  <si>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</si>
  <si>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</si>
  <si>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</si>
  <si>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</si>
  <si>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</si>
  <si>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</si>
  <si>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</si>
  <si>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</si>
  <si>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</si>
  <si>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</si>
  <si>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</si>
  <si>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</si>
  <si>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</si>
  <si>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</si>
  <si>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</si>
  <si>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</si>
  <si>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</si>
  <si>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</si>
  <si>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</si>
  <si>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</si>
  <si>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</si>
  <si>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</si>
  <si>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</si>
  <si>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</si>
  <si>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</si>
  <si>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</si>
  <si>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</si>
  <si>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</si>
  <si>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</si>
  <si>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</si>
  <si>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 пояснительной записке</t>
  </si>
  <si>
    <t>Исполнено</t>
  </si>
  <si>
    <t>% исполнения</t>
  </si>
  <si>
    <t>Остаток ассигнований</t>
  </si>
  <si>
    <t>Структура расходов, %</t>
  </si>
  <si>
    <t xml:space="preserve">Исполнение бюджета МО Гостицкое сельское поселение </t>
  </si>
  <si>
    <t>КОСГУ</t>
  </si>
  <si>
    <t>Наименование 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</si>
  <si>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</si>
  <si>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</si>
  <si>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</si>
  <si>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</si>
  <si>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</si>
  <si>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</si>
  <si>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</si>
  <si>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</si>
  <si>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</si>
  <si>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</si>
  <si>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</si>
  <si>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</si>
  <si>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</si>
  <si>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</si>
  <si>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</si>
  <si>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</si>
  <si>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</si>
  <si>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</si>
  <si>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</si>
  <si>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</si>
  <si>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</si>
  <si>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</si>
  <si>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</si>
  <si>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</si>
  <si>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</si>
  <si>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</si>
  <si>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2</t>
  </si>
  <si>
    <t>Приложение 3</t>
  </si>
  <si>
    <t>Исполнение 2014 год</t>
  </si>
  <si>
    <t>Структура расходов 2014 год, %</t>
  </si>
  <si>
    <t>0107</t>
  </si>
  <si>
    <t>Обеспечение проведения выборов и референдумов</t>
  </si>
  <si>
    <t>224</t>
  </si>
  <si>
    <t>Арендная плата за пользование имуществом</t>
  </si>
  <si>
    <t>по функциональной классификации расходов за 2015 год</t>
  </si>
  <si>
    <t>Бюджетные ассигнования на 2015  год</t>
  </si>
  <si>
    <t>Исполнение 2015 год</t>
  </si>
  <si>
    <t>Остаток ассигнований 2015 год</t>
  </si>
  <si>
    <t>Исполнение к плану 2015 года,%</t>
  </si>
  <si>
    <t>Исполнение к факту 2014 года,%</t>
  </si>
  <si>
    <t>Структура расходов 2015 год, %</t>
  </si>
  <si>
    <t>0314</t>
  </si>
  <si>
    <t>Другие вопросы в области национальной безопасности и правоохранительной деятельности</t>
  </si>
  <si>
    <t>по экономической классификации расходов за 2015 год</t>
  </si>
  <si>
    <t>Бюджетные ассигнования на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</si>
</sst>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2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/>
    </xf>
    <xf numFmtId="164" fontId="12" fillId="0" borderId="13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3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7"/>
  <sheetViews>
    <sheetView showGridLines="0" zoomScalePageLayoutView="0" workbookViewId="0" topLeftCell="A12">
      <selection activeCell="S21" sqref="R13:S21"/>
    </sheetView>
  </sheetViews>
  <sheetFormatPr defaultColWidth="9.140625" defaultRowHeight="12.75" customHeight="1" outlineLevelRow="1"/>
  <cols>
    <col min="1" max="1" width="6.7109375" style="0" customWidth="1"/>
    <col min="2" max="2" width="30.7109375" style="0" customWidth="1"/>
    <col min="3" max="3" width="11.7109375" style="0" customWidth="1"/>
    <col min="4" max="4" width="12.7109375" style="0" customWidth="1"/>
    <col min="5" max="5" width="11.28125" style="0" customWidth="1"/>
    <col min="6" max="6" width="12.421875" style="0" customWidth="1"/>
    <col min="7" max="7" width="10.7109375" style="0" customWidth="1"/>
    <col min="8" max="10" width="11.140625" style="0" customWidth="1"/>
  </cols>
  <sheetData>
    <row r="1" spans="7:10" ht="12.75" customHeight="1">
      <c r="G1" s="26" t="s">
        <v>84</v>
      </c>
      <c r="H1" s="26"/>
      <c r="I1" s="26"/>
      <c r="J1" s="26"/>
    </row>
    <row r="2" spans="7:10" ht="12.75" customHeight="1">
      <c r="G2" s="26" t="s">
        <v>50</v>
      </c>
      <c r="H2" s="26"/>
      <c r="I2" s="26"/>
      <c r="J2" s="26"/>
    </row>
    <row r="3" spans="1:14" s="13" customFormat="1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3" customFormat="1" ht="12.75" customHeight="1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13" customFormat="1" ht="12.75" customHeight="1">
      <c r="A5" s="27" t="s">
        <v>55</v>
      </c>
      <c r="B5" s="27"/>
      <c r="C5" s="27"/>
      <c r="D5" s="27"/>
      <c r="E5" s="27"/>
      <c r="F5" s="27"/>
      <c r="G5" s="27"/>
      <c r="H5" s="27"/>
      <c r="I5" s="27"/>
      <c r="J5" s="27"/>
      <c r="K5" s="15"/>
      <c r="L5" s="15"/>
      <c r="M5" s="15"/>
      <c r="N5" s="15"/>
    </row>
    <row r="6" spans="1:14" s="13" customFormat="1" ht="12.75" customHeight="1">
      <c r="A6" s="27" t="s">
        <v>92</v>
      </c>
      <c r="B6" s="27"/>
      <c r="C6" s="27"/>
      <c r="D6" s="27"/>
      <c r="E6" s="27"/>
      <c r="F6" s="27"/>
      <c r="G6" s="27"/>
      <c r="H6" s="27"/>
      <c r="I6" s="27"/>
      <c r="J6" s="27"/>
      <c r="K6" s="16"/>
      <c r="L6" s="16"/>
      <c r="M6" s="15"/>
      <c r="N6" s="15"/>
    </row>
    <row r="7" spans="1:14" s="13" customFormat="1" ht="1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2:14" ht="12.75">
      <c r="B8" s="1"/>
      <c r="C8" s="1"/>
      <c r="D8" s="1"/>
      <c r="E8" s="1"/>
      <c r="F8" s="1"/>
      <c r="G8" s="1"/>
      <c r="H8" s="1"/>
      <c r="I8" s="1"/>
      <c r="J8" s="17" t="s">
        <v>1</v>
      </c>
      <c r="K8" s="1"/>
      <c r="L8" s="1"/>
      <c r="M8" s="1"/>
      <c r="N8" s="1"/>
    </row>
    <row r="9" spans="1:10" ht="42">
      <c r="A9" s="2" t="s">
        <v>2</v>
      </c>
      <c r="B9" s="2" t="s">
        <v>3</v>
      </c>
      <c r="C9" s="18" t="s">
        <v>86</v>
      </c>
      <c r="D9" s="18" t="s">
        <v>93</v>
      </c>
      <c r="E9" s="18" t="s">
        <v>94</v>
      </c>
      <c r="F9" s="18" t="s">
        <v>95</v>
      </c>
      <c r="G9" s="18" t="s">
        <v>96</v>
      </c>
      <c r="H9" s="18" t="s">
        <v>97</v>
      </c>
      <c r="I9" s="18" t="s">
        <v>87</v>
      </c>
      <c r="J9" s="2" t="s">
        <v>98</v>
      </c>
    </row>
    <row r="10" spans="1:10" ht="12.75">
      <c r="A10" s="4" t="s">
        <v>4</v>
      </c>
      <c r="B10" s="7" t="s">
        <v>5</v>
      </c>
      <c r="C10" s="19">
        <v>4668.2</v>
      </c>
      <c r="D10" s="22">
        <v>5350.8</v>
      </c>
      <c r="E10" s="22">
        <v>5212.3</v>
      </c>
      <c r="F10" s="19">
        <f aca="true" t="shared" si="0" ref="F10:F35">D10-E10</f>
        <v>138.5</v>
      </c>
      <c r="G10" s="19">
        <f>E10/D10*100</f>
        <v>97.41160200343873</v>
      </c>
      <c r="H10" s="19">
        <f>E10/C10*100</f>
        <v>111.65545606443598</v>
      </c>
      <c r="I10" s="19">
        <f>C10/$C$35*100</f>
        <v>8.740818133986432</v>
      </c>
      <c r="J10" s="10">
        <f>E10/$E$35*100</f>
        <v>22.93964386624299</v>
      </c>
    </row>
    <row r="11" spans="1:10" ht="51" outlineLevel="1">
      <c r="A11" s="3" t="s">
        <v>6</v>
      </c>
      <c r="B11" s="6" t="s">
        <v>7</v>
      </c>
      <c r="C11" s="20">
        <v>182.2</v>
      </c>
      <c r="D11" s="23">
        <v>313.9</v>
      </c>
      <c r="E11" s="23">
        <v>296.8</v>
      </c>
      <c r="F11" s="20">
        <f t="shared" si="0"/>
        <v>17.099999999999966</v>
      </c>
      <c r="G11" s="20">
        <f aca="true" t="shared" si="1" ref="G11:G35">E11/D11*100</f>
        <v>94.55240522459383</v>
      </c>
      <c r="H11" s="20">
        <f aca="true" t="shared" si="2" ref="H11:H34">E11/C11*100</f>
        <v>162.89791437980244</v>
      </c>
      <c r="I11" s="20">
        <f aca="true" t="shared" si="3" ref="I11:I35">C11/$C$35*100</f>
        <v>0.3411544201217445</v>
      </c>
      <c r="J11" s="9">
        <f aca="true" t="shared" si="4" ref="J11:J35">E11/$E$35*100</f>
        <v>1.3062345412775396</v>
      </c>
    </row>
    <row r="12" spans="1:10" ht="63.75" outlineLevel="1">
      <c r="A12" s="3" t="s">
        <v>8</v>
      </c>
      <c r="B12" s="6" t="s">
        <v>9</v>
      </c>
      <c r="C12" s="20">
        <v>4117.5</v>
      </c>
      <c r="D12" s="23">
        <v>4710.2</v>
      </c>
      <c r="E12" s="23">
        <v>4618.5</v>
      </c>
      <c r="F12" s="20">
        <f>D12-E12</f>
        <v>91.69999999999982</v>
      </c>
      <c r="G12" s="20">
        <f t="shared" si="1"/>
        <v>98.05316122457646</v>
      </c>
      <c r="H12" s="20">
        <f t="shared" si="2"/>
        <v>112.16757741347905</v>
      </c>
      <c r="I12" s="20">
        <f t="shared" si="3"/>
        <v>7.709677962959842</v>
      </c>
      <c r="J12" s="9">
        <f t="shared" si="4"/>
        <v>20.32629457173287</v>
      </c>
    </row>
    <row r="13" spans="1:10" ht="38.25" outlineLevel="1">
      <c r="A13" s="3" t="s">
        <v>10</v>
      </c>
      <c r="B13" s="6" t="s">
        <v>11</v>
      </c>
      <c r="C13" s="20">
        <v>250</v>
      </c>
      <c r="D13" s="23">
        <v>261</v>
      </c>
      <c r="E13" s="23">
        <v>261</v>
      </c>
      <c r="F13" s="20">
        <f t="shared" si="0"/>
        <v>0</v>
      </c>
      <c r="G13" s="20">
        <f t="shared" si="1"/>
        <v>100</v>
      </c>
      <c r="H13" s="20">
        <f t="shared" si="2"/>
        <v>104.4</v>
      </c>
      <c r="I13" s="20">
        <f t="shared" si="3"/>
        <v>0.46810430861929825</v>
      </c>
      <c r="J13" s="9">
        <f t="shared" si="4"/>
        <v>1.1486766013255991</v>
      </c>
    </row>
    <row r="14" spans="1:10" ht="25.5" hidden="1" outlineLevel="1">
      <c r="A14" s="3" t="s">
        <v>88</v>
      </c>
      <c r="B14" s="6" t="s">
        <v>89</v>
      </c>
      <c r="C14" s="20">
        <v>80</v>
      </c>
      <c r="D14" s="20"/>
      <c r="E14" s="20"/>
      <c r="F14" s="20">
        <f t="shared" si="0"/>
        <v>0</v>
      </c>
      <c r="G14" s="20" t="e">
        <f t="shared" si="1"/>
        <v>#DIV/0!</v>
      </c>
      <c r="H14" s="20">
        <f t="shared" si="2"/>
        <v>0</v>
      </c>
      <c r="I14" s="20">
        <f t="shared" si="3"/>
        <v>0.14979337875817542</v>
      </c>
      <c r="J14" s="9">
        <f t="shared" si="4"/>
        <v>0</v>
      </c>
    </row>
    <row r="15" spans="1:10" ht="12.75" outlineLevel="1">
      <c r="A15" s="3" t="s">
        <v>12</v>
      </c>
      <c r="B15" s="6" t="s">
        <v>13</v>
      </c>
      <c r="C15" s="20">
        <v>0</v>
      </c>
      <c r="D15" s="23">
        <v>5</v>
      </c>
      <c r="E15" s="23">
        <v>0</v>
      </c>
      <c r="F15" s="20">
        <f t="shared" si="0"/>
        <v>5</v>
      </c>
      <c r="G15" s="20">
        <f t="shared" si="1"/>
        <v>0</v>
      </c>
      <c r="H15" s="20" t="e">
        <f t="shared" si="2"/>
        <v>#DIV/0!</v>
      </c>
      <c r="I15" s="20">
        <f t="shared" si="3"/>
        <v>0</v>
      </c>
      <c r="J15" s="9">
        <f t="shared" si="4"/>
        <v>0</v>
      </c>
    </row>
    <row r="16" spans="1:10" ht="12.75" outlineLevel="1">
      <c r="A16" s="3" t="s">
        <v>14</v>
      </c>
      <c r="B16" s="6" t="s">
        <v>15</v>
      </c>
      <c r="C16" s="20">
        <v>38.5</v>
      </c>
      <c r="D16" s="23">
        <v>60.7</v>
      </c>
      <c r="E16" s="23">
        <v>36</v>
      </c>
      <c r="F16" s="20">
        <f t="shared" si="0"/>
        <v>24.700000000000003</v>
      </c>
      <c r="G16" s="20">
        <f t="shared" si="1"/>
        <v>59.30807248764415</v>
      </c>
      <c r="H16" s="20">
        <f t="shared" si="2"/>
        <v>93.5064935064935</v>
      </c>
      <c r="I16" s="20">
        <f t="shared" si="3"/>
        <v>0.07208806352737193</v>
      </c>
      <c r="J16" s="9">
        <f t="shared" si="4"/>
        <v>0.15843815190697919</v>
      </c>
    </row>
    <row r="17" spans="1:10" ht="12.75">
      <c r="A17" s="4" t="s">
        <v>16</v>
      </c>
      <c r="B17" s="7" t="s">
        <v>17</v>
      </c>
      <c r="C17" s="19">
        <v>98.9</v>
      </c>
      <c r="D17" s="22">
        <v>102.2</v>
      </c>
      <c r="E17" s="22">
        <v>102.2</v>
      </c>
      <c r="F17" s="19">
        <f t="shared" si="0"/>
        <v>0</v>
      </c>
      <c r="G17" s="19">
        <f t="shared" si="1"/>
        <v>100</v>
      </c>
      <c r="H17" s="19">
        <f t="shared" si="2"/>
        <v>103.33670374115268</v>
      </c>
      <c r="I17" s="19">
        <f t="shared" si="3"/>
        <v>0.1851820644897944</v>
      </c>
      <c r="J17" s="10">
        <f t="shared" si="4"/>
        <v>0.44978830902481315</v>
      </c>
    </row>
    <row r="18" spans="1:10" ht="12.75" outlineLevel="1">
      <c r="A18" s="3" t="s">
        <v>18</v>
      </c>
      <c r="B18" s="6" t="s">
        <v>19</v>
      </c>
      <c r="C18" s="20">
        <v>98.9</v>
      </c>
      <c r="D18" s="23">
        <v>102.2</v>
      </c>
      <c r="E18" s="23">
        <v>102.2</v>
      </c>
      <c r="F18" s="20">
        <f t="shared" si="0"/>
        <v>0</v>
      </c>
      <c r="G18" s="20">
        <f t="shared" si="1"/>
        <v>100</v>
      </c>
      <c r="H18" s="20">
        <f t="shared" si="2"/>
        <v>103.33670374115268</v>
      </c>
      <c r="I18" s="20">
        <f t="shared" si="3"/>
        <v>0.1851820644897944</v>
      </c>
      <c r="J18" s="9">
        <f t="shared" si="4"/>
        <v>0.44978830902481315</v>
      </c>
    </row>
    <row r="19" spans="1:10" ht="25.5">
      <c r="A19" s="4" t="s">
        <v>20</v>
      </c>
      <c r="B19" s="7" t="s">
        <v>21</v>
      </c>
      <c r="C19" s="19">
        <v>204.9</v>
      </c>
      <c r="D19" s="22">
        <v>163.4</v>
      </c>
      <c r="E19" s="22">
        <v>153.5</v>
      </c>
      <c r="F19" s="19">
        <f t="shared" si="0"/>
        <v>9.900000000000006</v>
      </c>
      <c r="G19" s="19">
        <f t="shared" si="1"/>
        <v>93.94124847001224</v>
      </c>
      <c r="H19" s="19">
        <f t="shared" si="2"/>
        <v>74.9145924841386</v>
      </c>
      <c r="I19" s="19">
        <f t="shared" si="3"/>
        <v>0.38365829134437685</v>
      </c>
      <c r="J19" s="10">
        <f t="shared" si="4"/>
        <v>0.6755626754922585</v>
      </c>
    </row>
    <row r="20" spans="1:10" ht="38.25" outlineLevel="1">
      <c r="A20" s="3" t="s">
        <v>22</v>
      </c>
      <c r="B20" s="6" t="s">
        <v>23</v>
      </c>
      <c r="C20" s="20">
        <v>204.9</v>
      </c>
      <c r="D20" s="23">
        <v>162.4</v>
      </c>
      <c r="E20" s="23">
        <v>152.5</v>
      </c>
      <c r="F20" s="20">
        <f t="shared" si="0"/>
        <v>9.900000000000006</v>
      </c>
      <c r="G20" s="20">
        <f t="shared" si="1"/>
        <v>93.9039408866995</v>
      </c>
      <c r="H20" s="20">
        <f t="shared" si="2"/>
        <v>74.4265495363592</v>
      </c>
      <c r="I20" s="20">
        <f t="shared" si="3"/>
        <v>0.38365829134437685</v>
      </c>
      <c r="J20" s="9">
        <f t="shared" si="4"/>
        <v>0.6711616157170646</v>
      </c>
    </row>
    <row r="21" spans="1:10" ht="38.25" outlineLevel="1">
      <c r="A21" s="3" t="s">
        <v>99</v>
      </c>
      <c r="B21" s="6" t="s">
        <v>100</v>
      </c>
      <c r="C21" s="24">
        <v>0</v>
      </c>
      <c r="D21" s="23">
        <v>1</v>
      </c>
      <c r="E21" s="23">
        <v>1</v>
      </c>
      <c r="F21" s="20">
        <f t="shared" si="0"/>
        <v>0</v>
      </c>
      <c r="G21" s="20">
        <f t="shared" si="1"/>
        <v>100</v>
      </c>
      <c r="H21" s="20" t="e">
        <f t="shared" si="2"/>
        <v>#DIV/0!</v>
      </c>
      <c r="I21" s="20">
        <f t="shared" si="3"/>
        <v>0</v>
      </c>
      <c r="J21" s="9">
        <f t="shared" si="4"/>
        <v>0.004401059775193866</v>
      </c>
    </row>
    <row r="22" spans="1:10" ht="12.75">
      <c r="A22" s="4" t="s">
        <v>24</v>
      </c>
      <c r="B22" s="7" t="s">
        <v>25</v>
      </c>
      <c r="C22" s="19">
        <v>1408.1</v>
      </c>
      <c r="D22" s="22">
        <v>1176.2</v>
      </c>
      <c r="E22" s="22">
        <v>1080.5</v>
      </c>
      <c r="F22" s="19">
        <f t="shared" si="0"/>
        <v>95.70000000000005</v>
      </c>
      <c r="G22" s="19">
        <f t="shared" si="1"/>
        <v>91.86362863458595</v>
      </c>
      <c r="H22" s="19">
        <f t="shared" si="2"/>
        <v>76.73460691712238</v>
      </c>
      <c r="I22" s="19">
        <f t="shared" si="3"/>
        <v>2.636550707867335</v>
      </c>
      <c r="J22" s="10">
        <f t="shared" si="4"/>
        <v>4.7553450870969725</v>
      </c>
    </row>
    <row r="23" spans="1:10" ht="12.75" outlineLevel="1">
      <c r="A23" s="3" t="s">
        <v>26</v>
      </c>
      <c r="B23" s="6" t="s">
        <v>27</v>
      </c>
      <c r="C23" s="20">
        <v>1199.2</v>
      </c>
      <c r="D23" s="23">
        <v>1155.2</v>
      </c>
      <c r="E23" s="23">
        <v>1060.4</v>
      </c>
      <c r="F23" s="20">
        <f t="shared" si="0"/>
        <v>94.79999999999995</v>
      </c>
      <c r="G23" s="20">
        <f t="shared" si="1"/>
        <v>91.79362880886427</v>
      </c>
      <c r="H23" s="20">
        <f t="shared" si="2"/>
        <v>88.42561707805204</v>
      </c>
      <c r="I23" s="20">
        <f t="shared" si="3"/>
        <v>2.2454027475850498</v>
      </c>
      <c r="J23" s="9">
        <f t="shared" si="4"/>
        <v>4.6668837856155765</v>
      </c>
    </row>
    <row r="24" spans="1:10" ht="25.5" outlineLevel="1">
      <c r="A24" s="3" t="s">
        <v>28</v>
      </c>
      <c r="B24" s="6" t="s">
        <v>29</v>
      </c>
      <c r="C24" s="20">
        <v>208.9</v>
      </c>
      <c r="D24" s="23">
        <v>21</v>
      </c>
      <c r="E24" s="23">
        <v>20.1</v>
      </c>
      <c r="F24" s="20">
        <f t="shared" si="0"/>
        <v>0.8999999999999986</v>
      </c>
      <c r="G24" s="20">
        <f t="shared" si="1"/>
        <v>95.71428571428572</v>
      </c>
      <c r="H24" s="20">
        <f t="shared" si="2"/>
        <v>9.621828626136908</v>
      </c>
      <c r="I24" s="20">
        <f t="shared" si="3"/>
        <v>0.39114796028228566</v>
      </c>
      <c r="J24" s="9">
        <f t="shared" si="4"/>
        <v>0.08846130148139672</v>
      </c>
    </row>
    <row r="25" spans="1:10" ht="12.75">
      <c r="A25" s="4" t="s">
        <v>30</v>
      </c>
      <c r="B25" s="7" t="s">
        <v>31</v>
      </c>
      <c r="C25" s="19">
        <v>43488.3</v>
      </c>
      <c r="D25" s="22">
        <v>14573.3</v>
      </c>
      <c r="E25" s="22">
        <v>12526.4</v>
      </c>
      <c r="F25" s="19">
        <f t="shared" si="0"/>
        <v>2046.8999999999996</v>
      </c>
      <c r="G25" s="19">
        <f t="shared" si="1"/>
        <v>85.95445094796649</v>
      </c>
      <c r="H25" s="19">
        <f t="shared" si="2"/>
        <v>28.804069140435473</v>
      </c>
      <c r="I25" s="19">
        <f t="shared" si="3"/>
        <v>81.42824241811452</v>
      </c>
      <c r="J25" s="10">
        <f t="shared" si="4"/>
        <v>55.12943516798844</v>
      </c>
    </row>
    <row r="26" spans="1:10" ht="12.75" outlineLevel="1">
      <c r="A26" s="3" t="s">
        <v>32</v>
      </c>
      <c r="B26" s="6" t="s">
        <v>33</v>
      </c>
      <c r="C26" s="20">
        <v>90.5</v>
      </c>
      <c r="D26" s="23">
        <v>324.1</v>
      </c>
      <c r="E26" s="23">
        <v>316.3</v>
      </c>
      <c r="F26" s="20">
        <f t="shared" si="0"/>
        <v>7.800000000000011</v>
      </c>
      <c r="G26" s="20">
        <f t="shared" si="1"/>
        <v>97.59333539031164</v>
      </c>
      <c r="H26" s="20">
        <f t="shared" si="2"/>
        <v>349.50276243093924</v>
      </c>
      <c r="I26" s="20">
        <f t="shared" si="3"/>
        <v>0.16945375972018598</v>
      </c>
      <c r="J26" s="9">
        <f t="shared" si="4"/>
        <v>1.39205520689382</v>
      </c>
    </row>
    <row r="27" spans="1:10" ht="12.75" outlineLevel="1">
      <c r="A27" s="3" t="s">
        <v>34</v>
      </c>
      <c r="B27" s="6" t="s">
        <v>35</v>
      </c>
      <c r="C27" s="20">
        <v>42485.5</v>
      </c>
      <c r="D27" s="23">
        <v>13151.1</v>
      </c>
      <c r="E27" s="23">
        <v>11148.9</v>
      </c>
      <c r="F27" s="20">
        <f t="shared" si="0"/>
        <v>2002.2000000000007</v>
      </c>
      <c r="G27" s="20">
        <f t="shared" si="1"/>
        <v>84.77541802586856</v>
      </c>
      <c r="H27" s="20">
        <f t="shared" si="2"/>
        <v>26.241658918925282</v>
      </c>
      <c r="I27" s="20">
        <f t="shared" si="3"/>
        <v>79.55058241538077</v>
      </c>
      <c r="J27" s="9">
        <f t="shared" si="4"/>
        <v>49.06697532765889</v>
      </c>
    </row>
    <row r="28" spans="1:10" ht="12.75" outlineLevel="1">
      <c r="A28" s="3" t="s">
        <v>36</v>
      </c>
      <c r="B28" s="6" t="s">
        <v>37</v>
      </c>
      <c r="C28" s="20">
        <v>912.3</v>
      </c>
      <c r="D28" s="23">
        <v>1098.1</v>
      </c>
      <c r="E28" s="23">
        <v>1061.2</v>
      </c>
      <c r="F28" s="20">
        <f t="shared" si="0"/>
        <v>36.899999999999864</v>
      </c>
      <c r="G28" s="20">
        <f t="shared" si="1"/>
        <v>96.63965030507241</v>
      </c>
      <c r="H28" s="20">
        <f t="shared" si="2"/>
        <v>116.32138550915269</v>
      </c>
      <c r="I28" s="20">
        <f t="shared" si="3"/>
        <v>1.708206243013543</v>
      </c>
      <c r="J28" s="9">
        <f t="shared" si="4"/>
        <v>4.670404633435731</v>
      </c>
    </row>
    <row r="29" spans="1:10" ht="12.75">
      <c r="A29" s="4" t="s">
        <v>38</v>
      </c>
      <c r="B29" s="7" t="s">
        <v>39</v>
      </c>
      <c r="C29" s="19">
        <v>9</v>
      </c>
      <c r="D29" s="22">
        <v>75</v>
      </c>
      <c r="E29" s="22">
        <v>75</v>
      </c>
      <c r="F29" s="19">
        <f t="shared" si="0"/>
        <v>0</v>
      </c>
      <c r="G29" s="19">
        <f t="shared" si="1"/>
        <v>100</v>
      </c>
      <c r="H29" s="19">
        <f t="shared" si="2"/>
        <v>833.3333333333334</v>
      </c>
      <c r="I29" s="19">
        <f t="shared" si="3"/>
        <v>0.016851755110294738</v>
      </c>
      <c r="J29" s="10">
        <f t="shared" si="4"/>
        <v>0.33007948313953994</v>
      </c>
    </row>
    <row r="30" spans="1:10" ht="12.75" outlineLevel="1">
      <c r="A30" s="3" t="s">
        <v>40</v>
      </c>
      <c r="B30" s="6" t="s">
        <v>41</v>
      </c>
      <c r="C30" s="20">
        <v>9</v>
      </c>
      <c r="D30" s="23">
        <v>75</v>
      </c>
      <c r="E30" s="23">
        <v>75</v>
      </c>
      <c r="F30" s="20">
        <f t="shared" si="0"/>
        <v>0</v>
      </c>
      <c r="G30" s="20">
        <f t="shared" si="1"/>
        <v>100</v>
      </c>
      <c r="H30" s="20">
        <f t="shared" si="2"/>
        <v>833.3333333333334</v>
      </c>
      <c r="I30" s="20">
        <f t="shared" si="3"/>
        <v>0.016851755110294738</v>
      </c>
      <c r="J30" s="9">
        <f t="shared" si="4"/>
        <v>0.33007948313953994</v>
      </c>
    </row>
    <row r="31" spans="1:10" ht="12.75">
      <c r="A31" s="4" t="s">
        <v>42</v>
      </c>
      <c r="B31" s="7" t="s">
        <v>43</v>
      </c>
      <c r="C31" s="19">
        <v>3529.6</v>
      </c>
      <c r="D31" s="22">
        <v>3768.1</v>
      </c>
      <c r="E31" s="22">
        <v>3571.9</v>
      </c>
      <c r="F31" s="19">
        <f t="shared" si="0"/>
        <v>196.19999999999982</v>
      </c>
      <c r="G31" s="19">
        <f t="shared" si="1"/>
        <v>94.79313181709615</v>
      </c>
      <c r="H31" s="19">
        <f t="shared" si="2"/>
        <v>101.19843608340888</v>
      </c>
      <c r="I31" s="19">
        <f t="shared" si="3"/>
        <v>6.6088838708107005</v>
      </c>
      <c r="J31" s="10">
        <f t="shared" si="4"/>
        <v>15.720145411014972</v>
      </c>
    </row>
    <row r="32" spans="1:10" ht="12.75" outlineLevel="1">
      <c r="A32" s="3" t="s">
        <v>44</v>
      </c>
      <c r="B32" s="6" t="s">
        <v>45</v>
      </c>
      <c r="C32" s="20">
        <v>3529.6</v>
      </c>
      <c r="D32" s="23">
        <v>3768.1</v>
      </c>
      <c r="E32" s="23">
        <v>3571.9</v>
      </c>
      <c r="F32" s="20">
        <f t="shared" si="0"/>
        <v>196.19999999999982</v>
      </c>
      <c r="G32" s="20">
        <f t="shared" si="1"/>
        <v>94.79313181709615</v>
      </c>
      <c r="H32" s="20">
        <f t="shared" si="2"/>
        <v>101.19843608340888</v>
      </c>
      <c r="I32" s="20">
        <f t="shared" si="3"/>
        <v>6.6088838708107005</v>
      </c>
      <c r="J32" s="9">
        <f t="shared" si="4"/>
        <v>15.720145411014972</v>
      </c>
    </row>
    <row r="33" spans="1:10" ht="24" customHeight="1">
      <c r="A33" s="4" t="s">
        <v>46</v>
      </c>
      <c r="B33" s="7" t="s">
        <v>47</v>
      </c>
      <c r="C33" s="19">
        <v>0</v>
      </c>
      <c r="D33" s="22">
        <v>1</v>
      </c>
      <c r="E33" s="22">
        <v>0</v>
      </c>
      <c r="F33" s="19">
        <f t="shared" si="0"/>
        <v>1</v>
      </c>
      <c r="G33" s="19">
        <f t="shared" si="1"/>
        <v>0</v>
      </c>
      <c r="H33" s="19" t="e">
        <f t="shared" si="2"/>
        <v>#DIV/0!</v>
      </c>
      <c r="I33" s="19">
        <f t="shared" si="3"/>
        <v>0</v>
      </c>
      <c r="J33" s="10">
        <f t="shared" si="4"/>
        <v>0</v>
      </c>
    </row>
    <row r="34" spans="1:10" ht="21.75" customHeight="1" outlineLevel="1">
      <c r="A34" s="3" t="s">
        <v>48</v>
      </c>
      <c r="B34" s="6" t="s">
        <v>49</v>
      </c>
      <c r="C34" s="20">
        <v>0</v>
      </c>
      <c r="D34" s="23">
        <v>1</v>
      </c>
      <c r="E34" s="23">
        <v>0</v>
      </c>
      <c r="F34" s="20">
        <f t="shared" si="0"/>
        <v>1</v>
      </c>
      <c r="G34" s="20">
        <f t="shared" si="1"/>
        <v>0</v>
      </c>
      <c r="H34" s="20" t="e">
        <f t="shared" si="2"/>
        <v>#DIV/0!</v>
      </c>
      <c r="I34" s="20">
        <f t="shared" si="3"/>
        <v>0</v>
      </c>
      <c r="J34" s="9">
        <f t="shared" si="4"/>
        <v>0</v>
      </c>
    </row>
    <row r="35" spans="1:10" ht="13.5">
      <c r="A35" s="5" t="s">
        <v>0</v>
      </c>
      <c r="B35" s="8"/>
      <c r="C35" s="21">
        <v>53406.9</v>
      </c>
      <c r="D35" s="21">
        <f>D10+D17+D19+D22+D25+D29+D31+D33</f>
        <v>25209.999999999996</v>
      </c>
      <c r="E35" s="21">
        <f>E10+E17+E19+E22+E25+E29+E31+E33</f>
        <v>22721.800000000003</v>
      </c>
      <c r="F35" s="21">
        <f t="shared" si="0"/>
        <v>2488.1999999999935</v>
      </c>
      <c r="G35" s="21">
        <f t="shared" si="1"/>
        <v>90.13010710035702</v>
      </c>
      <c r="H35" s="21">
        <f>E35/C35*100</f>
        <v>42.544689918343884</v>
      </c>
      <c r="I35" s="21">
        <f t="shared" si="3"/>
        <v>100</v>
      </c>
      <c r="J35" s="11">
        <f t="shared" si="4"/>
        <v>100</v>
      </c>
    </row>
    <row r="36" ht="42.75" customHeight="1">
      <c r="A36" s="1"/>
    </row>
    <row r="37" ht="42.75" customHeight="1">
      <c r="A37" s="1"/>
    </row>
  </sheetData>
  <sheetProtection/>
  <mergeCells count="5">
    <mergeCell ref="A7:N7"/>
    <mergeCell ref="G1:J1"/>
    <mergeCell ref="G2:J2"/>
    <mergeCell ref="A5:J5"/>
    <mergeCell ref="A6:J6"/>
  </mergeCells>
  <printOptions/>
  <pageMargins left="0.75" right="0.16" top="0.19" bottom="0.25" header="0.17" footer="0.17"/>
  <pageSetup firstPageNumber="1" useFirstPageNumber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D29" sqref="D29"/>
    </sheetView>
  </sheetViews>
  <sheetFormatPr defaultColWidth="9.140625" defaultRowHeight="12.75" customHeight="1"/>
  <cols>
    <col min="1" max="1" width="6.28125" style="0" customWidth="1"/>
    <col min="2" max="2" width="32.00390625" style="0" customWidth="1"/>
    <col min="3" max="3" width="13.28125" style="0" customWidth="1"/>
    <col min="4" max="4" width="10.57421875" style="0" customWidth="1"/>
    <col min="5" max="5" width="10.28125" style="0" customWidth="1"/>
    <col min="6" max="6" width="13.7109375" style="0" customWidth="1"/>
    <col min="7" max="7" width="10.421875" style="0" customWidth="1"/>
  </cols>
  <sheetData>
    <row r="1" spans="5:7" ht="12.75" customHeight="1">
      <c r="E1" s="26" t="s">
        <v>85</v>
      </c>
      <c r="F1" s="26"/>
      <c r="G1" s="26"/>
    </row>
    <row r="2" spans="5:7" ht="12.75" customHeight="1">
      <c r="E2" s="26" t="s">
        <v>50</v>
      </c>
      <c r="F2" s="26"/>
      <c r="G2" s="26"/>
    </row>
    <row r="3" spans="1:11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 customHeight="1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>
      <c r="A5" s="27" t="s">
        <v>55</v>
      </c>
      <c r="B5" s="27"/>
      <c r="C5" s="27"/>
      <c r="D5" s="27"/>
      <c r="E5" s="27"/>
      <c r="F5" s="27"/>
      <c r="G5" s="27"/>
      <c r="H5" s="15"/>
      <c r="I5" s="15"/>
      <c r="J5" s="15"/>
      <c r="K5" s="15"/>
    </row>
    <row r="6" spans="1:11" ht="12.75" customHeight="1">
      <c r="A6" s="27" t="s">
        <v>101</v>
      </c>
      <c r="B6" s="27"/>
      <c r="C6" s="27"/>
      <c r="D6" s="27"/>
      <c r="E6" s="27"/>
      <c r="F6" s="27"/>
      <c r="G6" s="27"/>
      <c r="H6" s="16"/>
      <c r="I6" s="16"/>
      <c r="J6" s="15"/>
      <c r="K6" s="15"/>
    </row>
    <row r="7" spans="1:11" ht="1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ht="12.75">
      <c r="B9" s="1"/>
      <c r="C9" s="1"/>
      <c r="D9" s="1"/>
      <c r="E9" s="1"/>
      <c r="F9" s="1"/>
      <c r="G9" s="17" t="s">
        <v>1</v>
      </c>
      <c r="H9" s="1"/>
      <c r="I9" s="1"/>
      <c r="J9" s="1"/>
      <c r="K9" s="1"/>
    </row>
    <row r="10" spans="1:7" ht="31.5">
      <c r="A10" s="2" t="s">
        <v>56</v>
      </c>
      <c r="B10" s="2" t="s">
        <v>57</v>
      </c>
      <c r="C10" s="2" t="s">
        <v>102</v>
      </c>
      <c r="D10" s="2" t="s">
        <v>51</v>
      </c>
      <c r="E10" s="2" t="s">
        <v>52</v>
      </c>
      <c r="F10" s="2" t="s">
        <v>53</v>
      </c>
      <c r="G10" s="2" t="s">
        <v>54</v>
      </c>
    </row>
    <row r="11" spans="1:7" ht="12.75">
      <c r="A11" s="3" t="s">
        <v>58</v>
      </c>
      <c r="B11" s="6" t="s">
        <v>59</v>
      </c>
      <c r="C11" s="23">
        <v>4235.6</v>
      </c>
      <c r="D11" s="23">
        <v>4211.4</v>
      </c>
      <c r="E11" s="9">
        <f>D11/C11*100</f>
        <v>99.42865237510622</v>
      </c>
      <c r="F11" s="9">
        <f>C11-D11</f>
        <v>24.200000000000728</v>
      </c>
      <c r="G11" s="9">
        <f aca="true" t="shared" si="0" ref="G11:G16">D11/$D$25*100</f>
        <v>18.53462313725145</v>
      </c>
    </row>
    <row r="12" spans="1:7" ht="12.75">
      <c r="A12" s="3" t="s">
        <v>60</v>
      </c>
      <c r="B12" s="6" t="s">
        <v>61</v>
      </c>
      <c r="C12" s="23">
        <v>81.1</v>
      </c>
      <c r="D12" s="23">
        <v>75</v>
      </c>
      <c r="E12" s="9">
        <f aca="true" t="shared" si="1" ref="E12:E25">D12/C12*100</f>
        <v>92.47842170160297</v>
      </c>
      <c r="F12" s="9">
        <f aca="true" t="shared" si="2" ref="F12:F25">C12-D12</f>
        <v>6.099999999999994</v>
      </c>
      <c r="G12" s="9">
        <f t="shared" si="0"/>
        <v>0.33007948313954</v>
      </c>
    </row>
    <row r="13" spans="1:7" ht="12.75">
      <c r="A13" s="3" t="s">
        <v>62</v>
      </c>
      <c r="B13" s="6" t="s">
        <v>63</v>
      </c>
      <c r="C13" s="23">
        <v>1211.9</v>
      </c>
      <c r="D13" s="23">
        <v>1189.7</v>
      </c>
      <c r="E13" s="9">
        <f t="shared" si="1"/>
        <v>98.16816569023847</v>
      </c>
      <c r="F13" s="9">
        <f t="shared" si="2"/>
        <v>22.200000000000045</v>
      </c>
      <c r="G13" s="9">
        <f t="shared" si="0"/>
        <v>5.235940814548144</v>
      </c>
    </row>
    <row r="14" spans="1:7" ht="12.75">
      <c r="A14" s="3" t="s">
        <v>64</v>
      </c>
      <c r="B14" s="6" t="s">
        <v>65</v>
      </c>
      <c r="C14" s="23">
        <v>111</v>
      </c>
      <c r="D14" s="23">
        <v>105.5</v>
      </c>
      <c r="E14" s="9">
        <f t="shared" si="1"/>
        <v>95.04504504504504</v>
      </c>
      <c r="F14" s="9">
        <f t="shared" si="2"/>
        <v>5.5</v>
      </c>
      <c r="G14" s="9">
        <f t="shared" si="0"/>
        <v>0.464311806282953</v>
      </c>
    </row>
    <row r="15" spans="1:7" ht="12.75">
      <c r="A15" s="3" t="s">
        <v>66</v>
      </c>
      <c r="B15" s="6" t="s">
        <v>67</v>
      </c>
      <c r="C15" s="23">
        <v>30.2</v>
      </c>
      <c r="D15" s="23">
        <v>30.2</v>
      </c>
      <c r="E15" s="9">
        <f t="shared" si="1"/>
        <v>100</v>
      </c>
      <c r="F15" s="9">
        <f t="shared" si="2"/>
        <v>0</v>
      </c>
      <c r="G15" s="9">
        <f t="shared" si="0"/>
        <v>0.13291200521085478</v>
      </c>
    </row>
    <row r="16" spans="1:7" ht="12.75">
      <c r="A16" s="3" t="s">
        <v>68</v>
      </c>
      <c r="B16" s="6" t="s">
        <v>69</v>
      </c>
      <c r="C16" s="23">
        <v>1088.1</v>
      </c>
      <c r="D16" s="23">
        <v>905.4</v>
      </c>
      <c r="E16" s="9">
        <f t="shared" si="1"/>
        <v>83.20926385442516</v>
      </c>
      <c r="F16" s="9">
        <f t="shared" si="2"/>
        <v>182.69999999999993</v>
      </c>
      <c r="G16" s="9">
        <f t="shared" si="0"/>
        <v>3.9847195204605272</v>
      </c>
    </row>
    <row r="17" spans="1:7" ht="12.75" hidden="1">
      <c r="A17" s="3" t="s">
        <v>90</v>
      </c>
      <c r="B17" s="6" t="s">
        <v>91</v>
      </c>
      <c r="C17" s="9"/>
      <c r="D17" s="9"/>
      <c r="E17" s="9"/>
      <c r="F17" s="9"/>
      <c r="G17" s="9"/>
    </row>
    <row r="18" spans="1:7" ht="12.75">
      <c r="A18" s="3" t="s">
        <v>70</v>
      </c>
      <c r="B18" s="6" t="s">
        <v>71</v>
      </c>
      <c r="C18" s="23">
        <v>7869.9</v>
      </c>
      <c r="D18" s="23">
        <v>7765</v>
      </c>
      <c r="E18" s="9">
        <f t="shared" si="1"/>
        <v>98.66707327920304</v>
      </c>
      <c r="F18" s="9">
        <f t="shared" si="2"/>
        <v>104.89999999999964</v>
      </c>
      <c r="G18" s="9">
        <f aca="true" t="shared" si="3" ref="G18:G25">D18/$D$25*100</f>
        <v>34.17422915438038</v>
      </c>
    </row>
    <row r="19" spans="1:7" ht="12.75">
      <c r="A19" s="3" t="s">
        <v>72</v>
      </c>
      <c r="B19" s="6" t="s">
        <v>73</v>
      </c>
      <c r="C19" s="23">
        <v>1342.9</v>
      </c>
      <c r="D19" s="23">
        <v>1057.9</v>
      </c>
      <c r="E19" s="9">
        <f t="shared" si="1"/>
        <v>78.77727306575322</v>
      </c>
      <c r="F19" s="9">
        <f t="shared" si="2"/>
        <v>285</v>
      </c>
      <c r="G19" s="9">
        <f t="shared" si="3"/>
        <v>4.655881136177592</v>
      </c>
    </row>
    <row r="20" spans="1:7" ht="12.75">
      <c r="A20" s="3" t="s">
        <v>74</v>
      </c>
      <c r="B20" s="6" t="s">
        <v>75</v>
      </c>
      <c r="C20" s="23">
        <v>1</v>
      </c>
      <c r="D20" s="23">
        <v>0</v>
      </c>
      <c r="E20" s="9">
        <f t="shared" si="1"/>
        <v>0</v>
      </c>
      <c r="F20" s="9">
        <f t="shared" si="2"/>
        <v>1</v>
      </c>
      <c r="G20" s="9">
        <f t="shared" si="3"/>
        <v>0</v>
      </c>
    </row>
    <row r="21" spans="1:7" ht="25.5">
      <c r="A21" s="3" t="s">
        <v>76</v>
      </c>
      <c r="B21" s="6" t="s">
        <v>77</v>
      </c>
      <c r="C21" s="23">
        <v>299.2</v>
      </c>
      <c r="D21" s="23">
        <v>299.2</v>
      </c>
      <c r="E21" s="9">
        <f t="shared" si="1"/>
        <v>100</v>
      </c>
      <c r="F21" s="9">
        <f t="shared" si="2"/>
        <v>0</v>
      </c>
      <c r="G21" s="9">
        <f t="shared" si="3"/>
        <v>1.3167970847380048</v>
      </c>
    </row>
    <row r="22" spans="1:7" ht="12.75">
      <c r="A22" s="3" t="s">
        <v>78</v>
      </c>
      <c r="B22" s="6" t="s">
        <v>79</v>
      </c>
      <c r="C22" s="23">
        <v>404.5</v>
      </c>
      <c r="D22" s="23">
        <v>369.2</v>
      </c>
      <c r="E22" s="9">
        <f t="shared" si="1"/>
        <v>91.27317676143386</v>
      </c>
      <c r="F22" s="9">
        <f t="shared" si="2"/>
        <v>35.30000000000001</v>
      </c>
      <c r="G22" s="9">
        <f t="shared" si="3"/>
        <v>1.6248712690015754</v>
      </c>
    </row>
    <row r="23" spans="1:7" ht="12.75">
      <c r="A23" s="3" t="s">
        <v>80</v>
      </c>
      <c r="B23" s="6" t="s">
        <v>81</v>
      </c>
      <c r="C23" s="23">
        <v>8377.4</v>
      </c>
      <c r="D23" s="23">
        <v>6559</v>
      </c>
      <c r="E23" s="9">
        <f t="shared" si="1"/>
        <v>78.29398142621817</v>
      </c>
      <c r="F23" s="9">
        <f t="shared" si="2"/>
        <v>1818.3999999999996</v>
      </c>
      <c r="G23" s="9">
        <f t="shared" si="3"/>
        <v>28.86655106549657</v>
      </c>
    </row>
    <row r="24" spans="1:7" ht="12.75">
      <c r="A24" s="3" t="s">
        <v>82</v>
      </c>
      <c r="B24" s="6" t="s">
        <v>83</v>
      </c>
      <c r="C24" s="23">
        <v>157.2</v>
      </c>
      <c r="D24" s="23">
        <v>154.3</v>
      </c>
      <c r="E24" s="9">
        <f t="shared" si="1"/>
        <v>98.15521628498729</v>
      </c>
      <c r="F24" s="9">
        <f t="shared" si="2"/>
        <v>2.8999999999999773</v>
      </c>
      <c r="G24" s="9">
        <f t="shared" si="3"/>
        <v>0.6790835233124136</v>
      </c>
    </row>
    <row r="25" spans="1:7" ht="13.5">
      <c r="A25" s="5" t="s">
        <v>0</v>
      </c>
      <c r="B25" s="8"/>
      <c r="C25" s="11">
        <f>C11+C12+C13+C14+C15+C16+C18+C19+C20+C21+C22+C23+C24</f>
        <v>25210.000000000004</v>
      </c>
      <c r="D25" s="11">
        <f>SUM(D11:D24)</f>
        <v>22721.8</v>
      </c>
      <c r="E25" s="11">
        <f t="shared" si="1"/>
        <v>90.13010710035698</v>
      </c>
      <c r="F25" s="11">
        <f t="shared" si="2"/>
        <v>2488.2000000000044</v>
      </c>
      <c r="G25" s="11">
        <f t="shared" si="3"/>
        <v>100</v>
      </c>
    </row>
    <row r="26" ht="42.75" customHeight="1">
      <c r="A26" s="1"/>
    </row>
    <row r="27" ht="42.75" customHeight="1">
      <c r="A27" s="1"/>
    </row>
  </sheetData>
  <sheetProtection/>
  <mergeCells count="6">
    <mergeCell ref="A7:K7"/>
    <mergeCell ref="A8:K8"/>
    <mergeCell ref="E1:G1"/>
    <mergeCell ref="E2:G2"/>
    <mergeCell ref="A5:G5"/>
    <mergeCell ref="A6:G6"/>
  </mergeCells>
  <printOptions/>
  <pageMargins left="0.6" right="0.16" top="0.44" bottom="1" header="0.2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2016-05-26T05:51:54Z</cp:lastPrinted>
  <dcterms:created xsi:type="dcterms:W3CDTF">2002-03-11T10:22:12Z</dcterms:created>
  <dcterms:modified xsi:type="dcterms:W3CDTF">2016-05-26T05:52:24Z</dcterms:modified>
  <cp:category/>
  <cp:version/>
  <cp:contentType/>
  <cp:contentStatus/>
</cp:coreProperties>
</file>