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120" windowWidth="10320" windowHeight="10650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<sst xmlns="http://schemas.openxmlformats.org/spreadsheetml/2006/main" count="39" uniqueCount="39">
  <si>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Наименование КВД</t>
  </si>
  <si>
    <t>Налог на имущество физических лиц</t>
  </si>
  <si>
    <t>Земельный налог</t>
  </si>
  <si>
    <t>Административные платежи</t>
  </si>
  <si>
    <t>Всего доходов:</t>
  </si>
  <si>
    <t>Налог на доходы физических лиц с доходов</t>
  </si>
  <si>
    <t>Субвенции</t>
  </si>
  <si>
    <t>Невыясненные поступления</t>
  </si>
  <si>
    <t>Дотации</t>
  </si>
  <si>
    <t>Субсидии</t>
  </si>
  <si>
    <t xml:space="preserve">  % исполнения</t>
  </si>
  <si>
    <t>Госпошлина</t>
  </si>
  <si>
    <t xml:space="preserve">Ед.изм.: </t>
  </si>
  <si>
    <t>руб.</t>
  </si>
  <si>
    <t>Доходы от продажи земельных участков</t>
  </si>
  <si>
    <t>Транспортный налог</t>
  </si>
  <si>
    <t>Прочие поступления от использования имущества</t>
  </si>
  <si>
    <t>Иные межбюджетные трансферты</t>
  </si>
  <si>
    <t>Прочие неналоговые доходы</t>
  </si>
  <si>
    <t>Арендная плата за земли</t>
  </si>
  <si>
    <t>Доходы от реализации имущества</t>
  </si>
  <si>
    <t>Аренда имущества</t>
  </si>
  <si>
    <t>Возврат остатков межбюджетных трансфертов</t>
  </si>
  <si>
    <t>Итого безвозмездных поступлений от других бюджетов бюджетной системы:</t>
  </si>
  <si>
    <t>Приложение 1</t>
  </si>
  <si>
    <t>к пояснительной записке</t>
  </si>
  <si>
    <t>налоговые и неналоговые</t>
  </si>
  <si>
    <t>общая</t>
  </si>
  <si>
    <t>Итого безвозмездных поступлений:</t>
  </si>
  <si>
    <t>Итого налоговых и неналоговых доходов:</t>
  </si>
  <si>
    <t>Прочие доходы от оказания платных услуг (работ) и компенсации затрат государства</t>
  </si>
  <si>
    <t>Факт 2014 г.</t>
  </si>
  <si>
    <t>Акцизы на нефтепродукты</t>
  </si>
  <si>
    <t>Исполнение  доходной части бюджета Гостицкого сельского поселения за 2015 год</t>
  </si>
  <si>
    <t>План 2015 г.</t>
  </si>
  <si>
    <t>Факт 2015 г.</t>
  </si>
  <si>
    <t>к плану 2015 г.</t>
  </si>
  <si>
    <t>к факту      2014 г.</t>
  </si>
  <si>
    <t>структура факт 2015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</si>
</sst>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[$-FC19]d\ mmmm\ yyyy\ &quot;г.&quot;"/>
    <numFmt numFmtId="167" formatCode="0.00000"/>
    <numFmt numFmtId="168" formatCode="0.0000"/>
    <numFmt numFmtId="169" formatCode="0.000"/>
    <numFmt numFmtId="170" formatCode="#,##0.0"/>
  </numFmts>
  <fonts count="62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sz val="8"/>
      <name val="Arial Cyr"/>
      <family val="0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.5"/>
      <name val="MS Sans Serif"/>
      <family val="2"/>
    </font>
    <font>
      <sz val="9"/>
      <color indexed="9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" fontId="12" fillId="0" borderId="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170" fontId="6" fillId="0" borderId="10" xfId="0" applyNumberFormat="1" applyFont="1" applyFill="1" applyBorder="1" applyAlignment="1">
      <alignment horizontal="right" vertical="center" wrapText="1"/>
    </xf>
    <xf numFmtId="170" fontId="6" fillId="0" borderId="11" xfId="0" applyNumberFormat="1" applyFont="1" applyFill="1" applyBorder="1" applyAlignment="1">
      <alignment horizontal="right" vertical="center" wrapText="1"/>
    </xf>
    <xf numFmtId="164" fontId="8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165" fontId="19" fillId="0" borderId="13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left" vertical="center"/>
    </xf>
    <xf numFmtId="49" fontId="19" fillId="0" borderId="15" xfId="0" applyNumberFormat="1" applyFont="1" applyBorder="1" applyAlignment="1">
      <alignment horizontal="left" vertical="center"/>
    </xf>
    <xf numFmtId="49" fontId="19" fillId="0" borderId="16" xfId="0" applyNumberFormat="1" applyFont="1" applyBorder="1" applyAlignment="1">
      <alignment horizontal="left" vertical="center"/>
    </xf>
    <xf numFmtId="170" fontId="6" fillId="0" borderId="17" xfId="0" applyNumberFormat="1" applyFont="1" applyFill="1" applyBorder="1" applyAlignment="1">
      <alignment horizontal="right" vertical="center" wrapText="1"/>
    </xf>
    <xf numFmtId="170" fontId="6" fillId="0" borderId="18" xfId="0" applyNumberFormat="1" applyFont="1" applyFill="1" applyBorder="1" applyAlignment="1">
      <alignment horizontal="right" vertical="center" wrapText="1"/>
    </xf>
    <xf numFmtId="170" fontId="6" fillId="0" borderId="19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/>
    </xf>
    <xf numFmtId="170" fontId="6" fillId="0" borderId="20" xfId="0" applyNumberFormat="1" applyFont="1" applyFill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left" vertical="center"/>
    </xf>
    <xf numFmtId="170" fontId="18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21" fillId="0" borderId="12" xfId="0" applyFont="1" applyBorder="1" applyAlignment="1">
      <alignment/>
    </xf>
    <xf numFmtId="164" fontId="6" fillId="0" borderId="23" xfId="0" applyNumberFormat="1" applyFont="1" applyBorder="1" applyAlignment="1">
      <alignment/>
    </xf>
    <xf numFmtId="170" fontId="60" fillId="0" borderId="10" xfId="0" applyNumberFormat="1" applyFont="1" applyFill="1" applyBorder="1" applyAlignment="1">
      <alignment horizontal="right" vertical="center" wrapText="1"/>
    </xf>
    <xf numFmtId="0" fontId="10" fillId="0" borderId="17" xfId="0" applyFont="1" applyBorder="1" applyAlignment="1">
      <alignment horizontal="center" wrapText="1"/>
    </xf>
    <xf numFmtId="170" fontId="61" fillId="0" borderId="17" xfId="0" applyNumberFormat="1" applyFont="1" applyFill="1" applyBorder="1" applyAlignment="1">
      <alignment horizontal="right" vertical="center" wrapText="1"/>
    </xf>
    <xf numFmtId="170" fontId="60" fillId="0" borderId="17" xfId="0" applyNumberFormat="1" applyFont="1" applyFill="1" applyBorder="1" applyAlignment="1">
      <alignment horizontal="right" vertical="center" wrapText="1"/>
    </xf>
    <xf numFmtId="170" fontId="18" fillId="0" borderId="18" xfId="0" applyNumberFormat="1" applyFont="1" applyFill="1" applyBorder="1" applyAlignment="1">
      <alignment horizontal="right" vertical="center" wrapText="1"/>
    </xf>
    <xf numFmtId="49" fontId="20" fillId="0" borderId="24" xfId="0" applyNumberFormat="1" applyFont="1" applyBorder="1" applyAlignment="1">
      <alignment horizontal="left" vertical="center"/>
    </xf>
    <xf numFmtId="170" fontId="8" fillId="0" borderId="25" xfId="0" applyNumberFormat="1" applyFont="1" applyFill="1" applyBorder="1" applyAlignment="1">
      <alignment horizontal="right" vertical="center" wrapText="1"/>
    </xf>
    <xf numFmtId="170" fontId="8" fillId="0" borderId="25" xfId="0" applyNumberFormat="1" applyFont="1" applyFill="1" applyBorder="1" applyAlignment="1">
      <alignment horizontal="right" vertical="center" wrapText="1"/>
    </xf>
    <xf numFmtId="170" fontId="8" fillId="0" borderId="26" xfId="0" applyNumberFormat="1" applyFont="1" applyFill="1" applyBorder="1" applyAlignment="1">
      <alignment horizontal="right" vertical="center" wrapText="1"/>
    </xf>
    <xf numFmtId="170" fontId="6" fillId="0" borderId="27" xfId="0" applyNumberFormat="1" applyFont="1" applyFill="1" applyBorder="1" applyAlignment="1">
      <alignment horizontal="right" vertical="center" wrapText="1"/>
    </xf>
    <xf numFmtId="49" fontId="23" fillId="0" borderId="24" xfId="0" applyNumberFormat="1" applyFont="1" applyBorder="1" applyAlignment="1">
      <alignment horizontal="left" vertical="center" wrapText="1"/>
    </xf>
    <xf numFmtId="170" fontId="8" fillId="0" borderId="26" xfId="0" applyNumberFormat="1" applyFont="1" applyFill="1" applyBorder="1" applyAlignment="1">
      <alignment horizontal="right" vertical="center" wrapText="1"/>
    </xf>
    <xf numFmtId="170" fontId="6" fillId="0" borderId="28" xfId="0" applyNumberFormat="1" applyFont="1" applyFill="1" applyBorder="1" applyAlignment="1">
      <alignment horizontal="right" vertical="center" wrapText="1"/>
    </xf>
    <xf numFmtId="170" fontId="6" fillId="0" borderId="29" xfId="0" applyNumberFormat="1" applyFont="1" applyFill="1" applyBorder="1" applyAlignment="1">
      <alignment horizontal="right" vertical="center" wrapText="1"/>
    </xf>
    <xf numFmtId="170" fontId="3" fillId="0" borderId="25" xfId="0" applyNumberFormat="1" applyFont="1" applyFill="1" applyBorder="1" applyAlignment="1">
      <alignment horizontal="right" vertical="center" wrapText="1"/>
    </xf>
    <xf numFmtId="164" fontId="3" fillId="0" borderId="23" xfId="0" applyNumberFormat="1" applyFont="1" applyBorder="1" applyAlignment="1">
      <alignment/>
    </xf>
    <xf numFmtId="170" fontId="3" fillId="33" borderId="25" xfId="0" applyNumberFormat="1" applyFont="1" applyFill="1" applyBorder="1" applyAlignment="1">
      <alignment horizontal="right" vertical="center" wrapText="1"/>
    </xf>
    <xf numFmtId="49" fontId="1" fillId="0" borderId="3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49" fontId="1" fillId="0" borderId="3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49" fontId="17" fillId="0" borderId="3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47.125" style="0" customWidth="1"/>
    <col min="2" max="2" width="13.875" style="0" customWidth="1"/>
    <col min="3" max="4" width="12.25390625" style="0" customWidth="1"/>
    <col min="5" max="5" width="10.125" style="0" customWidth="1"/>
    <col min="6" max="6" width="9.75390625" style="0" customWidth="1"/>
    <col min="7" max="7" width="10.375" style="0" customWidth="1"/>
  </cols>
  <sheetData>
    <row r="1" spans="1:7" s="11" customFormat="1" ht="18">
      <c r="A1" s="9" t="s">
        <v>33</v>
      </c>
      <c r="B1" s="10"/>
      <c r="C1" s="10"/>
      <c r="D1" s="10"/>
      <c r="E1" s="10"/>
      <c r="F1" s="10"/>
      <c r="G1" s="32" t="s">
        <v>24</v>
      </c>
    </row>
    <row r="2" spans="1:7" ht="15.75">
      <c r="A2" s="12"/>
      <c r="B2" s="1"/>
      <c r="C2" s="1"/>
      <c r="D2" s="1"/>
      <c r="E2" s="1"/>
      <c r="F2" s="1"/>
      <c r="G2" s="2" t="s">
        <v>25</v>
      </c>
    </row>
    <row r="3" spans="1:7" ht="21" customHeight="1" thickBot="1">
      <c r="A3" s="6"/>
      <c r="C3" s="3"/>
      <c r="D3" s="3" t="s">
        <v>12</v>
      </c>
      <c r="E3" s="14" t="s">
        <v>13</v>
      </c>
      <c r="G3" s="7"/>
    </row>
    <row r="4" spans="1:8" ht="18.75" customHeight="1">
      <c r="A4" s="54" t="s">
        <v>0</v>
      </c>
      <c r="B4" s="56" t="s">
        <v>31</v>
      </c>
      <c r="C4" s="56" t="s">
        <v>34</v>
      </c>
      <c r="D4" s="56" t="s">
        <v>35</v>
      </c>
      <c r="E4" s="60" t="s">
        <v>10</v>
      </c>
      <c r="F4" s="61"/>
      <c r="G4" s="58" t="s">
        <v>38</v>
      </c>
      <c r="H4" s="59"/>
    </row>
    <row r="5" spans="1:8" ht="22.5" customHeight="1">
      <c r="A5" s="55"/>
      <c r="B5" s="57"/>
      <c r="C5" s="57"/>
      <c r="D5" s="57"/>
      <c r="E5" s="38" t="s">
        <v>36</v>
      </c>
      <c r="F5" s="13" t="s">
        <v>37</v>
      </c>
      <c r="G5" s="33" t="s">
        <v>26</v>
      </c>
      <c r="H5" s="34" t="s">
        <v>27</v>
      </c>
    </row>
    <row r="6" spans="1:8" ht="19.5" customHeight="1">
      <c r="A6" s="19" t="s">
        <v>5</v>
      </c>
      <c r="B6" s="25">
        <v>924</v>
      </c>
      <c r="C6" s="25">
        <v>1042.7</v>
      </c>
      <c r="D6" s="25">
        <v>836.8</v>
      </c>
      <c r="E6" s="25">
        <f aca="true" t="shared" si="0" ref="E6:E29">D6/C6*100</f>
        <v>80.25318883667401</v>
      </c>
      <c r="F6" s="15">
        <f aca="true" t="shared" si="1" ref="F6:F29">D6/B6*100</f>
        <v>90.56277056277055</v>
      </c>
      <c r="G6" s="5">
        <f aca="true" t="shared" si="2" ref="G6:G21">D6/$D$21*100</f>
        <v>22.235803682937842</v>
      </c>
      <c r="H6" s="5">
        <f aca="true" t="shared" si="3" ref="H6:H29">D6/$D$29*100</f>
        <v>3.6890738520138253</v>
      </c>
    </row>
    <row r="7" spans="1:8" ht="16.5" customHeight="1">
      <c r="A7" s="20" t="s">
        <v>32</v>
      </c>
      <c r="B7" s="25">
        <v>268</v>
      </c>
      <c r="C7" s="25">
        <v>226.9</v>
      </c>
      <c r="D7" s="25">
        <v>189.5</v>
      </c>
      <c r="E7" s="39">
        <f t="shared" si="0"/>
        <v>83.51696782723667</v>
      </c>
      <c r="F7" s="15">
        <f t="shared" si="1"/>
        <v>70.7089552238806</v>
      </c>
      <c r="G7" s="5">
        <f t="shared" si="2"/>
        <v>5.035474184890919</v>
      </c>
      <c r="H7" s="5">
        <f t="shared" si="3"/>
        <v>0.835420046554278</v>
      </c>
    </row>
    <row r="8" spans="1:8" ht="19.5" customHeight="1">
      <c r="A8" s="20" t="s">
        <v>1</v>
      </c>
      <c r="B8" s="25">
        <v>80.5</v>
      </c>
      <c r="C8" s="25">
        <v>58</v>
      </c>
      <c r="D8" s="25">
        <v>57.2</v>
      </c>
      <c r="E8" s="25">
        <f t="shared" si="0"/>
        <v>98.62068965517243</v>
      </c>
      <c r="F8" s="15">
        <f t="shared" si="1"/>
        <v>71.05590062111801</v>
      </c>
      <c r="G8" s="5">
        <f t="shared" si="2"/>
        <v>1.519942603566019</v>
      </c>
      <c r="H8" s="5">
        <f t="shared" si="3"/>
        <v>0.2521690061367003</v>
      </c>
    </row>
    <row r="9" spans="1:8" ht="15.75" customHeight="1">
      <c r="A9" s="20" t="s">
        <v>15</v>
      </c>
      <c r="B9" s="25">
        <v>697.1</v>
      </c>
      <c r="C9" s="25">
        <v>714.4</v>
      </c>
      <c r="D9" s="25">
        <v>729.1</v>
      </c>
      <c r="E9" s="25">
        <f t="shared" si="0"/>
        <v>102.05767077267637</v>
      </c>
      <c r="F9" s="15">
        <f t="shared" si="1"/>
        <v>104.59044613398365</v>
      </c>
      <c r="G9" s="5">
        <f t="shared" si="2"/>
        <v>19.37395371083889</v>
      </c>
      <c r="H9" s="5">
        <f t="shared" si="3"/>
        <v>3.214273118431262</v>
      </c>
    </row>
    <row r="10" spans="1:8" ht="17.25" customHeight="1">
      <c r="A10" s="20" t="s">
        <v>2</v>
      </c>
      <c r="B10" s="25">
        <v>719</v>
      </c>
      <c r="C10" s="25">
        <v>1086.2</v>
      </c>
      <c r="D10" s="25">
        <v>1091.5</v>
      </c>
      <c r="E10" s="25">
        <f t="shared" si="0"/>
        <v>100.48793960596574</v>
      </c>
      <c r="F10" s="15">
        <f t="shared" si="1"/>
        <v>151.80806675938805</v>
      </c>
      <c r="G10" s="5">
        <f t="shared" si="2"/>
        <v>29.00379985650891</v>
      </c>
      <c r="H10" s="5">
        <f t="shared" si="3"/>
        <v>4.8119312971714745</v>
      </c>
    </row>
    <row r="11" spans="1:8" ht="14.25" customHeight="1">
      <c r="A11" s="20" t="s">
        <v>11</v>
      </c>
      <c r="B11" s="25">
        <v>18.5</v>
      </c>
      <c r="C11" s="25">
        <v>29.7</v>
      </c>
      <c r="D11" s="25">
        <v>13.3</v>
      </c>
      <c r="E11" s="25">
        <f t="shared" si="0"/>
        <v>44.78114478114478</v>
      </c>
      <c r="F11" s="15">
        <f t="shared" si="1"/>
        <v>71.89189189189189</v>
      </c>
      <c r="G11" s="5">
        <f t="shared" si="2"/>
        <v>0.35341322775223866</v>
      </c>
      <c r="H11" s="5">
        <f t="shared" si="3"/>
        <v>0.05863370247584115</v>
      </c>
    </row>
    <row r="12" spans="1:8" ht="16.5" customHeight="1">
      <c r="A12" s="21" t="s">
        <v>19</v>
      </c>
      <c r="B12" s="25">
        <v>791.1</v>
      </c>
      <c r="C12" s="25">
        <v>0</v>
      </c>
      <c r="D12" s="25">
        <v>0</v>
      </c>
      <c r="E12" s="40" t="e">
        <f t="shared" si="0"/>
        <v>#DIV/0!</v>
      </c>
      <c r="F12" s="15">
        <f t="shared" si="1"/>
        <v>0</v>
      </c>
      <c r="G12" s="5">
        <f t="shared" si="2"/>
        <v>0</v>
      </c>
      <c r="H12" s="5">
        <f t="shared" si="3"/>
        <v>0</v>
      </c>
    </row>
    <row r="13" spans="1:8" ht="16.5" customHeight="1">
      <c r="A13" s="20" t="s">
        <v>21</v>
      </c>
      <c r="B13" s="25">
        <v>506.7</v>
      </c>
      <c r="C13" s="25">
        <v>577.1</v>
      </c>
      <c r="D13" s="25">
        <v>353.5</v>
      </c>
      <c r="E13" s="25">
        <f t="shared" si="0"/>
        <v>61.25454860509444</v>
      </c>
      <c r="F13" s="15">
        <f t="shared" si="1"/>
        <v>69.76514702980067</v>
      </c>
      <c r="G13" s="5">
        <f t="shared" si="2"/>
        <v>9.393351579730554</v>
      </c>
      <c r="H13" s="5">
        <f t="shared" si="3"/>
        <v>1.5584220921210412</v>
      </c>
    </row>
    <row r="14" spans="1:8" ht="16.5" customHeight="1">
      <c r="A14" s="20" t="s">
        <v>16</v>
      </c>
      <c r="B14" s="25">
        <v>119.4</v>
      </c>
      <c r="C14" s="25">
        <v>131.6</v>
      </c>
      <c r="D14" s="25">
        <v>99.3</v>
      </c>
      <c r="E14" s="25">
        <f t="shared" si="0"/>
        <v>75.45592705167174</v>
      </c>
      <c r="F14" s="15">
        <f t="shared" si="1"/>
        <v>83.16582914572864</v>
      </c>
      <c r="G14" s="5">
        <f t="shared" si="2"/>
        <v>2.63864161772912</v>
      </c>
      <c r="H14" s="5">
        <f t="shared" si="3"/>
        <v>0.4377689214925583</v>
      </c>
    </row>
    <row r="15" spans="1:8" ht="24.75" customHeight="1" hidden="1">
      <c r="A15" s="21" t="s">
        <v>30</v>
      </c>
      <c r="B15" s="25">
        <v>0</v>
      </c>
      <c r="C15" s="25">
        <v>0</v>
      </c>
      <c r="D15" s="25">
        <v>0</v>
      </c>
      <c r="E15" s="40" t="e">
        <f t="shared" si="0"/>
        <v>#DIV/0!</v>
      </c>
      <c r="F15" s="37" t="e">
        <f t="shared" si="1"/>
        <v>#DIV/0!</v>
      </c>
      <c r="G15" s="5">
        <f t="shared" si="2"/>
        <v>0</v>
      </c>
      <c r="H15" s="5">
        <f t="shared" si="3"/>
        <v>0</v>
      </c>
    </row>
    <row r="16" spans="1:8" ht="15">
      <c r="A16" s="22" t="s">
        <v>20</v>
      </c>
      <c r="B16" s="26">
        <v>374.1</v>
      </c>
      <c r="C16" s="26">
        <v>321.1</v>
      </c>
      <c r="D16" s="26">
        <v>369.3</v>
      </c>
      <c r="E16" s="25">
        <f t="shared" si="0"/>
        <v>115.01090003114294</v>
      </c>
      <c r="F16" s="15">
        <f t="shared" si="1"/>
        <v>98.7169206094627</v>
      </c>
      <c r="G16" s="5">
        <f t="shared" si="2"/>
        <v>9.813195865330957</v>
      </c>
      <c r="H16" s="5">
        <f t="shared" si="3"/>
        <v>1.6280771672427172</v>
      </c>
    </row>
    <row r="17" spans="1:8" ht="15">
      <c r="A17" s="22" t="s">
        <v>14</v>
      </c>
      <c r="B17" s="26">
        <v>22.8</v>
      </c>
      <c r="C17" s="26">
        <v>0</v>
      </c>
      <c r="D17" s="26">
        <v>0</v>
      </c>
      <c r="E17" s="40" t="e">
        <f t="shared" si="0"/>
        <v>#DIV/0!</v>
      </c>
      <c r="F17" s="15">
        <f t="shared" si="1"/>
        <v>0</v>
      </c>
      <c r="G17" s="5">
        <f t="shared" si="2"/>
        <v>0</v>
      </c>
      <c r="H17" s="5">
        <f t="shared" si="3"/>
        <v>0</v>
      </c>
    </row>
    <row r="18" spans="1:8" ht="17.25" customHeight="1">
      <c r="A18" s="22" t="s">
        <v>3</v>
      </c>
      <c r="B18" s="26">
        <v>1.8</v>
      </c>
      <c r="C18" s="26">
        <v>4.2</v>
      </c>
      <c r="D18" s="26">
        <v>1.8</v>
      </c>
      <c r="E18" s="25">
        <f t="shared" si="0"/>
        <v>42.857142857142854</v>
      </c>
      <c r="F18" s="15">
        <f t="shared" si="1"/>
        <v>100</v>
      </c>
      <c r="G18" s="5">
        <f t="shared" si="2"/>
        <v>0.047830361650678915</v>
      </c>
      <c r="H18" s="5">
        <f t="shared" si="3"/>
        <v>0.007935388305001057</v>
      </c>
    </row>
    <row r="19" spans="1:8" ht="17.25" customHeight="1" hidden="1">
      <c r="A19" s="22" t="s">
        <v>7</v>
      </c>
      <c r="B19" s="26">
        <v>0</v>
      </c>
      <c r="C19" s="26">
        <v>0</v>
      </c>
      <c r="D19" s="26">
        <v>0</v>
      </c>
      <c r="E19" s="41" t="e">
        <f t="shared" si="0"/>
        <v>#DIV/0!</v>
      </c>
      <c r="F19" s="15" t="e">
        <f t="shared" si="1"/>
        <v>#DIV/0!</v>
      </c>
      <c r="G19" s="5">
        <f t="shared" si="2"/>
        <v>0</v>
      </c>
      <c r="H19" s="5">
        <f t="shared" si="3"/>
        <v>0</v>
      </c>
    </row>
    <row r="20" spans="1:8" ht="17.25" customHeight="1" thickBot="1">
      <c r="A20" s="23" t="s">
        <v>18</v>
      </c>
      <c r="B20" s="26">
        <v>43.5</v>
      </c>
      <c r="C20" s="26">
        <v>22.1</v>
      </c>
      <c r="D20" s="26">
        <v>22</v>
      </c>
      <c r="E20" s="26">
        <f t="shared" si="0"/>
        <v>99.54751131221718</v>
      </c>
      <c r="F20" s="15">
        <f t="shared" si="1"/>
        <v>50.57471264367817</v>
      </c>
      <c r="G20" s="5">
        <f t="shared" si="2"/>
        <v>0.5845933090638534</v>
      </c>
      <c r="H20" s="5">
        <f t="shared" si="3"/>
        <v>0.09698807928334627</v>
      </c>
    </row>
    <row r="21" spans="1:8" ht="17.25" customHeight="1" thickBot="1">
      <c r="A21" s="42" t="s">
        <v>29</v>
      </c>
      <c r="B21" s="43">
        <f>SUM(B6:B20)</f>
        <v>4566.5</v>
      </c>
      <c r="C21" s="43">
        <f>SUM(C6:C20)</f>
        <v>4214</v>
      </c>
      <c r="D21" s="43">
        <f>SUM(D6:D20)</f>
        <v>3763.3000000000006</v>
      </c>
      <c r="E21" s="44">
        <f t="shared" si="0"/>
        <v>89.30469862363552</v>
      </c>
      <c r="F21" s="45">
        <f t="shared" si="1"/>
        <v>82.41103689915693</v>
      </c>
      <c r="G21" s="17">
        <f t="shared" si="2"/>
        <v>100</v>
      </c>
      <c r="H21" s="52">
        <f t="shared" si="3"/>
        <v>16.590692671228048</v>
      </c>
    </row>
    <row r="22" spans="1:8" ht="15">
      <c r="A22" s="24" t="s">
        <v>8</v>
      </c>
      <c r="B22" s="27">
        <v>4229.1</v>
      </c>
      <c r="C22" s="27">
        <v>4494.4</v>
      </c>
      <c r="D22" s="27">
        <v>4494.4</v>
      </c>
      <c r="E22" s="46">
        <f t="shared" si="0"/>
        <v>100</v>
      </c>
      <c r="F22" s="16">
        <f t="shared" si="1"/>
        <v>106.27320233619444</v>
      </c>
      <c r="H22" s="5">
        <f t="shared" si="3"/>
        <v>19.813782887775975</v>
      </c>
    </row>
    <row r="23" spans="1:8" ht="15">
      <c r="A23" s="20" t="s">
        <v>9</v>
      </c>
      <c r="B23" s="25">
        <v>40745.6</v>
      </c>
      <c r="C23" s="25">
        <v>13339.9</v>
      </c>
      <c r="D23" s="25">
        <v>11624.3</v>
      </c>
      <c r="E23" s="46">
        <f t="shared" si="0"/>
        <v>87.13933387806505</v>
      </c>
      <c r="F23" s="15">
        <f t="shared" si="1"/>
        <v>28.528969999214638</v>
      </c>
      <c r="H23" s="5">
        <f t="shared" si="3"/>
        <v>51.246296818790995</v>
      </c>
    </row>
    <row r="24" spans="1:8" ht="15">
      <c r="A24" s="20" t="s">
        <v>6</v>
      </c>
      <c r="B24" s="25">
        <v>99.9</v>
      </c>
      <c r="C24" s="25">
        <v>103.2</v>
      </c>
      <c r="D24" s="25">
        <v>103.2</v>
      </c>
      <c r="E24" s="25">
        <f t="shared" si="0"/>
        <v>100</v>
      </c>
      <c r="F24" s="15">
        <f t="shared" si="1"/>
        <v>103.30330330330331</v>
      </c>
      <c r="H24" s="5">
        <f t="shared" si="3"/>
        <v>0.4549622628200607</v>
      </c>
    </row>
    <row r="25" spans="1:8" ht="16.5" customHeight="1" thickBot="1">
      <c r="A25" s="22" t="s">
        <v>17</v>
      </c>
      <c r="B25" s="26">
        <v>3123.7</v>
      </c>
      <c r="C25" s="26">
        <v>2709.2</v>
      </c>
      <c r="D25" s="26">
        <v>2699</v>
      </c>
      <c r="E25" s="26">
        <f t="shared" si="0"/>
        <v>99.62350509375462</v>
      </c>
      <c r="F25" s="29">
        <f t="shared" si="1"/>
        <v>86.40394404072094</v>
      </c>
      <c r="H25" s="5">
        <f t="shared" si="3"/>
        <v>11.898673908443252</v>
      </c>
    </row>
    <row r="26" spans="1:8" s="28" customFormat="1" ht="24" customHeight="1" thickBot="1">
      <c r="A26" s="47" t="s">
        <v>23</v>
      </c>
      <c r="B26" s="43">
        <f>SUM(B22:B25)</f>
        <v>48198.299999999996</v>
      </c>
      <c r="C26" s="43">
        <f>SUM(C22:C25)</f>
        <v>20646.7</v>
      </c>
      <c r="D26" s="43">
        <f>SUM(D22:D25)</f>
        <v>18920.9</v>
      </c>
      <c r="E26" s="43">
        <f t="shared" si="0"/>
        <v>91.64127923590695</v>
      </c>
      <c r="F26" s="48">
        <f t="shared" si="1"/>
        <v>39.25636381366148</v>
      </c>
      <c r="G26" s="35"/>
      <c r="H26" s="36">
        <f t="shared" si="3"/>
        <v>83.4137158778303</v>
      </c>
    </row>
    <row r="27" spans="1:8" ht="16.5" customHeight="1" thickBot="1">
      <c r="A27" s="30" t="s">
        <v>22</v>
      </c>
      <c r="B27" s="49">
        <v>-19008.3</v>
      </c>
      <c r="C27" s="49">
        <v>0</v>
      </c>
      <c r="D27" s="49">
        <v>-1</v>
      </c>
      <c r="E27" s="31" t="e">
        <f t="shared" si="0"/>
        <v>#DIV/0!</v>
      </c>
      <c r="F27" s="50">
        <f t="shared" si="1"/>
        <v>0.005260859729697027</v>
      </c>
      <c r="H27" s="5">
        <f t="shared" si="3"/>
        <v>-0.004408549058333921</v>
      </c>
    </row>
    <row r="28" spans="1:8" ht="21" customHeight="1" thickBot="1">
      <c r="A28" s="42" t="s">
        <v>28</v>
      </c>
      <c r="B28" s="43">
        <f>B27+B26</f>
        <v>29189.999999999996</v>
      </c>
      <c r="C28" s="43">
        <f>C27+C26</f>
        <v>20646.7</v>
      </c>
      <c r="D28" s="43">
        <f>D27+D26</f>
        <v>18919.9</v>
      </c>
      <c r="E28" s="44">
        <f t="shared" si="0"/>
        <v>91.63643584689079</v>
      </c>
      <c r="F28" s="45">
        <f t="shared" si="1"/>
        <v>64.81637547105174</v>
      </c>
      <c r="G28" s="18"/>
      <c r="H28" s="52">
        <f t="shared" si="3"/>
        <v>83.40930732877196</v>
      </c>
    </row>
    <row r="29" spans="1:8" ht="15" thickBot="1">
      <c r="A29" s="42" t="s">
        <v>4</v>
      </c>
      <c r="B29" s="51">
        <f>B28+B21</f>
        <v>33756.5</v>
      </c>
      <c r="C29" s="51">
        <f>C28+C21</f>
        <v>24860.7</v>
      </c>
      <c r="D29" s="53">
        <f>D28+D21</f>
        <v>22683.2</v>
      </c>
      <c r="E29" s="44">
        <f t="shared" si="0"/>
        <v>91.24119594379884</v>
      </c>
      <c r="F29" s="45">
        <f t="shared" si="1"/>
        <v>67.19653992564395</v>
      </c>
      <c r="G29" s="18"/>
      <c r="H29" s="52">
        <f t="shared" si="3"/>
        <v>100</v>
      </c>
    </row>
    <row r="30" spans="1:6" ht="13.5">
      <c r="A30" s="8"/>
      <c r="B30" s="4"/>
      <c r="C30" s="4"/>
      <c r="D30" s="4"/>
      <c r="E30" s="4"/>
      <c r="F30" s="4"/>
    </row>
    <row r="31" spans="1:6" ht="13.5">
      <c r="A31" s="8"/>
      <c r="B31" s="4"/>
      <c r="C31" s="4"/>
      <c r="D31" s="4"/>
      <c r="E31" s="4"/>
      <c r="F31" s="4"/>
    </row>
  </sheetData>
  <sheetProtection/>
  <mergeCells count="6">
    <mergeCell ref="A4:A5"/>
    <mergeCell ref="B4:B5"/>
    <mergeCell ref="G4:H4"/>
    <mergeCell ref="C4:C5"/>
    <mergeCell ref="D4:D5"/>
    <mergeCell ref="E4:F4"/>
  </mergeCells>
  <printOptions/>
  <pageMargins left="0" right="0" top="0.7874015748031497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2016-04-28T08:05:30Z</cp:lastPrinted>
  <dcterms:created xsi:type="dcterms:W3CDTF">2006-03-15T08:30:53Z</dcterms:created>
  <dcterms:modified xsi:type="dcterms:W3CDTF">2016-04-28T08:06:24Z</dcterms:modified>
  <cp:category/>
  <cp:version/>
  <cp:contentType/>
  <cp:contentStatus/>
</cp:coreProperties>
</file>