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6450" windowHeight="4815" activeTab="0"/>
  </bookViews>
  <sheets>
    <sheet name="с 2011 на 01.11." sheetId="1" r:id="rId1"/>
    <sheet name="с перв.на 2011" sheetId="2" r:id="rId2"/>
  </sheets>
  <definedNames>
    <definedName name="_xlnm.Print_Area" localSheetId="0">'с 2011 на 01.11.'!$A$1:$K$40</definedName>
    <definedName name="_xlnm.Print_Area" localSheetId="1">'с перв.на 2011'!$A$1:$K$39</definedName>
  </definedNames>
  <calcPr fullCalcOnLoad="1"/>
</workbook>
</file>

<file path=xl/sharedStrings.xml><?xml version="1.0" encoding="utf-8"?>
<sst xmlns="http://schemas.openxmlformats.org/spreadsheetml/2006/main" count="79" uniqueCount="35">
  <si>
    <t>0100</t>
  </si>
  <si>
    <t>0300</t>
  </si>
  <si>
    <t>0400</t>
  </si>
  <si>
    <t>0500</t>
  </si>
  <si>
    <t>0600</t>
  </si>
  <si>
    <t>0700</t>
  </si>
  <si>
    <t>0800</t>
  </si>
  <si>
    <t>0900</t>
  </si>
  <si>
    <t>1000</t>
  </si>
  <si>
    <t>Общий итог</t>
  </si>
  <si>
    <t>0200</t>
  </si>
  <si>
    <t>Наименование раздела</t>
  </si>
  <si>
    <t>Общегос.вопросы</t>
  </si>
  <si>
    <t>Нац.оборона</t>
  </si>
  <si>
    <t>Нац.экономика</t>
  </si>
  <si>
    <t>ЖКХ</t>
  </si>
  <si>
    <t>Охрана окр.среды</t>
  </si>
  <si>
    <t>Культура</t>
  </si>
  <si>
    <t>Образование</t>
  </si>
  <si>
    <t>Соц.политика</t>
  </si>
  <si>
    <t>Расходы всего</t>
  </si>
  <si>
    <t>Показатели динамики (темпы роста), %</t>
  </si>
  <si>
    <t>Собствен-ные полномо-чия</t>
  </si>
  <si>
    <t xml:space="preserve"> </t>
  </si>
  <si>
    <t xml:space="preserve">Раз-дел </t>
  </si>
  <si>
    <t>Здравоохр.и спорт</t>
  </si>
  <si>
    <t>Передан-ные полномо-чия</t>
  </si>
  <si>
    <t>2011 ГОД</t>
  </si>
  <si>
    <t>Обслуж. муниц. долга</t>
  </si>
  <si>
    <r>
      <t xml:space="preserve">АНАЛИЗ ДИНАМИКИ РАСХОДНОЙ ЧАСТИ БЮДЖЕТА </t>
    </r>
    <r>
      <rPr>
        <b/>
        <sz val="10"/>
        <rFont val="Arial Cyr"/>
        <family val="0"/>
      </rPr>
      <t>Гостицкого сельского поселения</t>
    </r>
  </si>
  <si>
    <t>Нац. безопасность и правоохр. деятельность</t>
  </si>
  <si>
    <r>
      <t xml:space="preserve">по отраслевому признаку (проект на 2012 год к </t>
    </r>
    <r>
      <rPr>
        <b/>
        <sz val="10"/>
        <rFont val="Arial Cyr"/>
        <family val="0"/>
      </rPr>
      <t>первоначальному</t>
    </r>
    <r>
      <rPr>
        <sz val="10"/>
        <rFont val="Arial Cyr"/>
        <family val="0"/>
      </rPr>
      <t xml:space="preserve"> бюджету на 2011 год)</t>
    </r>
  </si>
  <si>
    <t>2012 ГОД</t>
  </si>
  <si>
    <t>по отраслевому признаку (проект на 2012 год к бюджету 2011 года по состоянию на 01.11.2011 г.)</t>
  </si>
  <si>
    <t>Физическая культура и спорт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</si>
</sst>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  <numFmt numFmtId="166" formatCode="0.0"/>
    <numFmt numFmtId="167" formatCode="0.000"/>
    <numFmt numFmtId="168" formatCode="#,##0.000"/>
    <numFmt numFmtId="169" formatCode="#,##0.0000"/>
    <numFmt numFmtId="170" formatCode="0.00000"/>
    <numFmt numFmtId="171" formatCode="0.0000"/>
    <numFmt numFmtId="172" formatCode="0.000000"/>
    <numFmt numFmtId="173" formatCode="[$-FC19]d\ mmmm\ yyyy\ &quot;г.&quot;"/>
    <numFmt numFmtId="174" formatCode="_-* #,##0.0&quot;р.&quot;_-;\-* #,##0.0&quot;р.&quot;_-;_-* &quot;-&quot;?&quot;р.&quot;_-;_-@_-"/>
    <numFmt numFmtId="175" formatCode="_-* #,##0.0_р_._-;\-* #,##0.0_р_._-;_-* &quot;-&quot;??_р_._-;_-@_-"/>
    <numFmt numFmtId="176" formatCode="0.0%"/>
    <numFmt numFmtId="177" formatCode="000000"/>
  </numFmts>
  <fonts count="26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2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>
        <color indexed="63"/>
      </right>
      <top style="medium"/>
      <bottom style="thin">
        <color indexed="63"/>
      </bottom>
    </border>
    <border>
      <left style="medium">
        <color indexed="63"/>
      </left>
      <right style="medium"/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 style="medium">
        <color indexed="63"/>
      </left>
      <right style="medium"/>
      <top style="thin">
        <color indexed="63"/>
      </top>
      <bottom style="medium"/>
    </border>
    <border>
      <left style="medium"/>
      <right style="medium"/>
      <top style="thin">
        <color indexed="63"/>
      </top>
      <bottom style="medium"/>
    </border>
    <border>
      <left style="thin"/>
      <right style="medium"/>
      <top style="thin"/>
      <bottom style="medium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3" fillId="0" borderId="15" xfId="0" applyFont="1" applyBorder="1" applyAlignment="1">
      <alignment/>
    </xf>
    <xf numFmtId="0" fontId="0" fillId="0" borderId="0" xfId="0" applyAlignment="1">
      <alignment vertical="center" wrapText="1"/>
    </xf>
    <xf numFmtId="175" fontId="0" fillId="0" borderId="16" xfId="0" applyNumberFormat="1" applyBorder="1" applyAlignment="1">
      <alignment horizontal="right" vertical="distributed"/>
    </xf>
    <xf numFmtId="175" fontId="0" fillId="0" borderId="17" xfId="0" applyNumberFormat="1" applyBorder="1" applyAlignment="1">
      <alignment horizontal="right" vertical="distributed"/>
    </xf>
    <xf numFmtId="175" fontId="0" fillId="0" borderId="18" xfId="0" applyNumberFormat="1" applyBorder="1" applyAlignment="1">
      <alignment horizontal="right" vertical="distributed"/>
    </xf>
    <xf numFmtId="175" fontId="0" fillId="0" borderId="19" xfId="0" applyNumberFormat="1" applyBorder="1" applyAlignment="1">
      <alignment horizontal="right" vertical="distributed"/>
    </xf>
    <xf numFmtId="175" fontId="0" fillId="0" borderId="0" xfId="0" applyNumberFormat="1" applyAlignment="1">
      <alignment horizontal="right" vertical="distributed"/>
    </xf>
    <xf numFmtId="175" fontId="0" fillId="0" borderId="20" xfId="0" applyNumberFormat="1" applyBorder="1" applyAlignment="1">
      <alignment horizontal="right" vertical="distributed"/>
    </xf>
    <xf numFmtId="175" fontId="0" fillId="0" borderId="21" xfId="0" applyNumberFormat="1" applyBorder="1" applyAlignment="1">
      <alignment horizontal="right" vertical="distributed"/>
    </xf>
    <xf numFmtId="175" fontId="0" fillId="0" borderId="22" xfId="0" applyNumberFormat="1" applyBorder="1" applyAlignment="1">
      <alignment horizontal="right" vertical="distributed"/>
    </xf>
    <xf numFmtId="175" fontId="0" fillId="0" borderId="23" xfId="0" applyNumberFormat="1" applyBorder="1" applyAlignment="1">
      <alignment horizontal="right" vertical="distributed"/>
    </xf>
    <xf numFmtId="175" fontId="0" fillId="0" borderId="15" xfId="0" applyNumberFormat="1" applyBorder="1" applyAlignment="1">
      <alignment horizontal="right" vertical="distributed"/>
    </xf>
    <xf numFmtId="175" fontId="0" fillId="0" borderId="24" xfId="0" applyNumberFormat="1" applyBorder="1" applyAlignment="1">
      <alignment horizontal="right" vertical="distributed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75" fontId="0" fillId="0" borderId="27" xfId="0" applyNumberFormat="1" applyFont="1" applyBorder="1" applyAlignment="1">
      <alignment horizontal="right" vertical="distributed"/>
    </xf>
    <xf numFmtId="175" fontId="0" fillId="0" borderId="28" xfId="0" applyNumberFormat="1" applyFont="1" applyBorder="1" applyAlignment="1">
      <alignment horizontal="right" vertical="distributed"/>
    </xf>
    <xf numFmtId="0" fontId="0" fillId="0" borderId="29" xfId="0" applyBorder="1" applyAlignment="1">
      <alignment horizontal="center" vertical="center" wrapText="1"/>
    </xf>
    <xf numFmtId="175" fontId="0" fillId="0" borderId="30" xfId="0" applyNumberFormat="1" applyFont="1" applyBorder="1" applyAlignment="1">
      <alignment horizontal="right" vertical="distributed"/>
    </xf>
    <xf numFmtId="175" fontId="0" fillId="0" borderId="31" xfId="0" applyNumberFormat="1" applyBorder="1" applyAlignment="1">
      <alignment horizontal="right" vertical="distributed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75" fontId="0" fillId="0" borderId="35" xfId="0" applyNumberFormat="1" applyBorder="1" applyAlignment="1">
      <alignment horizontal="right" vertical="distributed"/>
    </xf>
    <xf numFmtId="175" fontId="0" fillId="0" borderId="36" xfId="0" applyNumberFormat="1" applyBorder="1" applyAlignment="1">
      <alignment horizontal="right" vertical="distributed"/>
    </xf>
    <xf numFmtId="175" fontId="0" fillId="0" borderId="37" xfId="0" applyNumberFormat="1" applyBorder="1" applyAlignment="1">
      <alignment horizontal="right" vertical="distributed"/>
    </xf>
    <xf numFmtId="175" fontId="0" fillId="0" borderId="38" xfId="0" applyNumberFormat="1" applyBorder="1" applyAlignment="1">
      <alignment horizontal="right" vertical="distributed"/>
    </xf>
    <xf numFmtId="175" fontId="0" fillId="0" borderId="39" xfId="0" applyNumberFormat="1" applyFont="1" applyBorder="1" applyAlignment="1">
      <alignment horizontal="right" vertical="distributed"/>
    </xf>
    <xf numFmtId="0" fontId="3" fillId="0" borderId="15" xfId="0" applyFont="1" applyBorder="1" applyAlignment="1">
      <alignment wrapText="1"/>
    </xf>
    <xf numFmtId="164" fontId="0" fillId="0" borderId="0" xfId="0" applyNumberFormat="1" applyAlignment="1">
      <alignment/>
    </xf>
    <xf numFmtId="175" fontId="25" fillId="0" borderId="28" xfId="0" applyNumberFormat="1" applyFont="1" applyBorder="1" applyAlignment="1">
      <alignment horizontal="right" vertical="distributed"/>
    </xf>
    <xf numFmtId="175" fontId="25" fillId="0" borderId="40" xfId="0" applyNumberFormat="1" applyFont="1" applyBorder="1" applyAlignment="1">
      <alignment horizontal="right" vertical="distributed"/>
    </xf>
    <xf numFmtId="175" fontId="25" fillId="0" borderId="27" xfId="0" applyNumberFormat="1" applyFont="1" applyBorder="1" applyAlignment="1">
      <alignment horizontal="right" vertical="distributed"/>
    </xf>
    <xf numFmtId="175" fontId="25" fillId="0" borderId="30" xfId="0" applyNumberFormat="1" applyFont="1" applyBorder="1" applyAlignment="1">
      <alignment horizontal="right" vertical="distributed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41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расходов Гостицкого сельского поселения на 2012 год по отраслям</a:t>
            </a:r>
          </a:p>
        </c:rich>
      </c:tx>
      <c:layout>
        <c:manualLayout>
          <c:xMode val="factor"/>
          <c:yMode val="factor"/>
          <c:x val="0.02225"/>
          <c:y val="-0.03675"/>
        </c:manualLayout>
      </c:layout>
      <c:spPr>
        <a:noFill/>
        <a:ln>
          <a:noFill/>
        </a:ln>
      </c:spPr>
    </c:title>
    <c:view3D>
      <c:rotX val="1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84"/>
          <c:y val="0.417"/>
          <c:w val="0.43075"/>
          <c:h val="0.27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Общегос.вопросы 42,3%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'с 2011 на 01.11.'!$B$8:$B$19</c:f>
              <c:strCache/>
            </c:strRef>
          </c:cat>
          <c:val>
            <c:numRef>
              <c:f>'с 2011 на 01.11.'!$H$8:$H$19</c:f>
              <c:numCache/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расходов Гостицкого сельского поселения на 2011 год по отраслям</a:t>
            </a:r>
          </a:p>
        </c:rich>
      </c:tx>
      <c:layout>
        <c:manualLayout>
          <c:xMode val="factor"/>
          <c:yMode val="factor"/>
          <c:x val="0.019"/>
          <c:y val="-0.02025"/>
        </c:manualLayout>
      </c:layout>
      <c:spPr>
        <a:noFill/>
        <a:ln>
          <a:noFill/>
        </a:ln>
      </c:spPr>
    </c:title>
    <c:view3D>
      <c:rotX val="1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.3245"/>
          <c:y val="0.378"/>
          <c:w val="0.36525"/>
          <c:h val="0.17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Общегос. вопросы 19,4%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Нац. безопасность и правоохр. деятельность 2,0%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'с 2011 на 01.11.'!$B$8:$B$19</c:f>
              <c:strCache/>
            </c:strRef>
          </c:cat>
          <c:val>
            <c:numRef>
              <c:f>'с 2011 на 01.11.'!$E$8:$E$19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расходов Гостицкого сельского поселения на 2012 год по отраслям</a:t>
            </a:r>
          </a:p>
        </c:rich>
      </c:tx>
      <c:layout>
        <c:manualLayout>
          <c:xMode val="factor"/>
          <c:yMode val="factor"/>
          <c:x val="0.02225"/>
          <c:y val="-0.03675"/>
        </c:manualLayout>
      </c:layout>
      <c:spPr>
        <a:noFill/>
        <a:ln>
          <a:noFill/>
        </a:ln>
      </c:spPr>
    </c:title>
    <c:view3D>
      <c:rotX val="1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775"/>
          <c:y val="0.42075"/>
          <c:w val="0.444"/>
          <c:h val="0.27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Общегос.вопросы 42,3%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'с 2011 на 01.11.'!$B$8:$B$19</c:f>
              <c:strCache>
                <c:ptCount val="10"/>
                <c:pt idx="0">
                  <c:v>Общегос.вопросы</c:v>
                </c:pt>
                <c:pt idx="1">
                  <c:v>Нац.оборона</c:v>
                </c:pt>
                <c:pt idx="2">
                  <c:v>Нац. безопасность и правоохр. деятельность</c:v>
                </c:pt>
                <c:pt idx="3">
                  <c:v>Нац.экономика</c:v>
                </c:pt>
                <c:pt idx="4">
                  <c:v>ЖКХ</c:v>
                </c:pt>
                <c:pt idx="5">
                  <c:v>Образование</c:v>
                </c:pt>
                <c:pt idx="6">
                  <c:v>Культура</c:v>
                </c:pt>
                <c:pt idx="7">
                  <c:v>Соц.политика</c:v>
                </c:pt>
                <c:pt idx="8">
                  <c:v>Физическая культура и спорт</c:v>
                </c:pt>
                <c:pt idx="9">
                  <c:v>Обслуж. муниц. долга</c:v>
                </c:pt>
              </c:strCache>
            </c:strRef>
          </c:cat>
          <c:val>
            <c:numRef>
              <c:f>'с 2011 на 01.11.'!$H$8:$H$19</c:f>
              <c:numCache>
                <c:ptCount val="10"/>
                <c:pt idx="0">
                  <c:v>2889.8</c:v>
                </c:pt>
                <c:pt idx="1">
                  <c:v>76.8</c:v>
                </c:pt>
                <c:pt idx="2">
                  <c:v>366.3</c:v>
                </c:pt>
                <c:pt idx="3">
                  <c:v>192</c:v>
                </c:pt>
                <c:pt idx="4">
                  <c:v>1645.7</c:v>
                </c:pt>
                <c:pt idx="5">
                  <c:v>262</c:v>
                </c:pt>
                <c:pt idx="6">
                  <c:v>1399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расходов Гостицкого сельского поселения на 2011 год по отраслям</a:t>
            </a:r>
          </a:p>
        </c:rich>
      </c:tx>
      <c:layout>
        <c:manualLayout>
          <c:xMode val="factor"/>
          <c:yMode val="factor"/>
          <c:x val="0.019"/>
          <c:y val="-0.02025"/>
        </c:manualLayout>
      </c:layout>
      <c:spPr>
        <a:noFill/>
        <a:ln>
          <a:noFill/>
        </a:ln>
      </c:spPr>
    </c:title>
    <c:view3D>
      <c:rotX val="10"/>
      <c:hPercent val="100"/>
      <c:rotY val="110"/>
      <c:depthPercent val="100"/>
      <c:rAngAx val="1"/>
    </c:view3D>
    <c:plotArea>
      <c:layout>
        <c:manualLayout>
          <c:xMode val="edge"/>
          <c:yMode val="edge"/>
          <c:x val="0.333"/>
          <c:y val="0.45475"/>
          <c:w val="0.36475"/>
          <c:h val="0.167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Общегос. вопросы 19,4%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Нац. безопасность и правоохр. деятельность 2,0%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'с перв.на 2011'!$B$8:$B$18</c:f>
              <c:strCache/>
            </c:strRef>
          </c:cat>
          <c:val>
            <c:numRef>
              <c:f>'с перв.на 2011'!$E$8:$E$18</c:f>
              <c:numCache/>
            </c:numRef>
          </c:val>
        </c:ser>
        <c:firstSliceAng val="1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22</xdr:row>
      <xdr:rowOff>142875</xdr:rowOff>
    </xdr:from>
    <xdr:to>
      <xdr:col>10</xdr:col>
      <xdr:colOff>771525</xdr:colOff>
      <xdr:row>39</xdr:row>
      <xdr:rowOff>95250</xdr:rowOff>
    </xdr:to>
    <xdr:graphicFrame>
      <xdr:nvGraphicFramePr>
        <xdr:cNvPr id="1" name="Chart 2"/>
        <xdr:cNvGraphicFramePr/>
      </xdr:nvGraphicFramePr>
      <xdr:xfrm>
        <a:off x="4705350" y="4181475"/>
        <a:ext cx="44100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22</xdr:row>
      <xdr:rowOff>142875</xdr:rowOff>
    </xdr:from>
    <xdr:to>
      <xdr:col>5</xdr:col>
      <xdr:colOff>161925</xdr:colOff>
      <xdr:row>39</xdr:row>
      <xdr:rowOff>85725</xdr:rowOff>
    </xdr:to>
    <xdr:graphicFrame>
      <xdr:nvGraphicFramePr>
        <xdr:cNvPr id="2" name="Chart 9"/>
        <xdr:cNvGraphicFramePr/>
      </xdr:nvGraphicFramePr>
      <xdr:xfrm>
        <a:off x="9525" y="4181475"/>
        <a:ext cx="45529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21</xdr:row>
      <xdr:rowOff>104775</xdr:rowOff>
    </xdr:from>
    <xdr:to>
      <xdr:col>10</xdr:col>
      <xdr:colOff>771525</xdr:colOff>
      <xdr:row>38</xdr:row>
      <xdr:rowOff>57150</xdr:rowOff>
    </xdr:to>
    <xdr:graphicFrame>
      <xdr:nvGraphicFramePr>
        <xdr:cNvPr id="1" name="Chart 2"/>
        <xdr:cNvGraphicFramePr/>
      </xdr:nvGraphicFramePr>
      <xdr:xfrm>
        <a:off x="4638675" y="3981450"/>
        <a:ext cx="44005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21</xdr:row>
      <xdr:rowOff>104775</xdr:rowOff>
    </xdr:from>
    <xdr:to>
      <xdr:col>5</xdr:col>
      <xdr:colOff>200025</xdr:colOff>
      <xdr:row>38</xdr:row>
      <xdr:rowOff>47625</xdr:rowOff>
    </xdr:to>
    <xdr:graphicFrame>
      <xdr:nvGraphicFramePr>
        <xdr:cNvPr id="2" name="Chart 11"/>
        <xdr:cNvGraphicFramePr/>
      </xdr:nvGraphicFramePr>
      <xdr:xfrm>
        <a:off x="9525" y="3981450"/>
        <a:ext cx="45529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36"/>
  <sheetViews>
    <sheetView tabSelected="1" zoomScale="101" zoomScaleNormal="101" zoomScalePageLayoutView="0" workbookViewId="0" topLeftCell="A1">
      <selection activeCell="M28" sqref="M28"/>
    </sheetView>
  </sheetViews>
  <sheetFormatPr defaultColWidth="8.875" defaultRowHeight="12.75"/>
  <cols>
    <col min="1" max="1" width="5.75390625" style="0" customWidth="1"/>
    <col min="2" max="2" width="20.75390625" style="0" customWidth="1"/>
    <col min="3" max="3" width="10.75390625" style="0" customWidth="1"/>
    <col min="4" max="5" width="10.25390625" style="0" customWidth="1"/>
    <col min="6" max="6" width="10.75390625" style="0" customWidth="1"/>
    <col min="7" max="11" width="10.25390625" style="0" customWidth="1"/>
    <col min="12" max="12" width="10.75390625" style="38" customWidth="1"/>
    <col min="13" max="13" width="10.25390625" style="38" customWidth="1"/>
    <col min="14" max="14" width="10.25390625" style="0" customWidth="1"/>
    <col min="15" max="16" width="8.875" style="0" hidden="1" customWidth="1"/>
  </cols>
  <sheetData>
    <row r="3" spans="2:14" ht="12.75" customHeight="1">
      <c r="B3" s="45" t="s">
        <v>29</v>
      </c>
      <c r="C3" s="45"/>
      <c r="D3" s="45"/>
      <c r="E3" s="45"/>
      <c r="F3" s="45"/>
      <c r="G3" s="45"/>
      <c r="H3" s="45"/>
      <c r="I3" s="45"/>
      <c r="J3" s="45"/>
      <c r="K3" s="10"/>
      <c r="L3" s="10"/>
      <c r="M3" s="10"/>
      <c r="N3" s="10"/>
    </row>
    <row r="4" spans="2:14" ht="12.75" customHeight="1">
      <c r="B4" s="45" t="s">
        <v>33</v>
      </c>
      <c r="C4" s="45"/>
      <c r="D4" s="45"/>
      <c r="E4" s="45"/>
      <c r="F4" s="45"/>
      <c r="G4" s="45"/>
      <c r="H4" s="45"/>
      <c r="I4" s="45"/>
      <c r="J4" s="45"/>
      <c r="K4" s="10"/>
      <c r="L4" s="10"/>
      <c r="M4" s="10"/>
      <c r="N4" s="10"/>
    </row>
    <row r="5" ht="13.5" thickBot="1">
      <c r="A5" t="s">
        <v>23</v>
      </c>
    </row>
    <row r="6" spans="3:11" ht="24.75" customHeight="1" thickBot="1">
      <c r="C6" s="46" t="s">
        <v>27</v>
      </c>
      <c r="D6" s="47"/>
      <c r="E6" s="48"/>
      <c r="F6" s="49" t="s">
        <v>32</v>
      </c>
      <c r="G6" s="50"/>
      <c r="H6" s="51"/>
      <c r="I6" s="49" t="s">
        <v>21</v>
      </c>
      <c r="J6" s="50"/>
      <c r="K6" s="51"/>
    </row>
    <row r="7" spans="1:11" ht="51">
      <c r="A7" s="3" t="s">
        <v>24</v>
      </c>
      <c r="B7" s="4" t="s">
        <v>11</v>
      </c>
      <c r="C7" s="5" t="s">
        <v>22</v>
      </c>
      <c r="D7" s="6" t="s">
        <v>26</v>
      </c>
      <c r="E7" s="4" t="s">
        <v>20</v>
      </c>
      <c r="F7" s="29" t="s">
        <v>22</v>
      </c>
      <c r="G7" s="30" t="s">
        <v>26</v>
      </c>
      <c r="H7" s="31" t="s">
        <v>20</v>
      </c>
      <c r="I7" s="22" t="s">
        <v>22</v>
      </c>
      <c r="J7" s="23" t="s">
        <v>26</v>
      </c>
      <c r="K7" s="26" t="s">
        <v>20</v>
      </c>
    </row>
    <row r="8" spans="1:13" ht="12.75">
      <c r="A8" s="7" t="s">
        <v>0</v>
      </c>
      <c r="B8" s="9" t="s">
        <v>12</v>
      </c>
      <c r="C8" s="11">
        <v>3789.9</v>
      </c>
      <c r="D8" s="12">
        <v>0</v>
      </c>
      <c r="E8" s="20">
        <f>SUM(C8:D8)</f>
        <v>3789.9</v>
      </c>
      <c r="F8" s="32">
        <v>2889.8</v>
      </c>
      <c r="G8" s="12">
        <v>0</v>
      </c>
      <c r="H8" s="28">
        <f>SUM(F8:G8)</f>
        <v>2889.8</v>
      </c>
      <c r="I8" s="24">
        <f>F8/C8*100</f>
        <v>76.2500329824006</v>
      </c>
      <c r="J8" s="39" t="e">
        <f>G8/D8*100</f>
        <v>#DIV/0!</v>
      </c>
      <c r="K8" s="27">
        <f>H8/E8*100</f>
        <v>76.2500329824006</v>
      </c>
      <c r="L8" s="38">
        <f aca="true" t="shared" si="0" ref="L8:L17">E8/$E$22*100</f>
        <v>19.375568756965674</v>
      </c>
      <c r="M8" s="38">
        <f aca="true" t="shared" si="1" ref="M8:M17">H8/$H$22*100</f>
        <v>42.294294997511926</v>
      </c>
    </row>
    <row r="9" spans="1:13" ht="12.75">
      <c r="A9" s="8" t="s">
        <v>10</v>
      </c>
      <c r="B9" s="9" t="s">
        <v>13</v>
      </c>
      <c r="C9" s="11">
        <v>0</v>
      </c>
      <c r="D9" s="12">
        <v>80.6</v>
      </c>
      <c r="E9" s="20">
        <f>SUM(C9:D9)</f>
        <v>80.6</v>
      </c>
      <c r="F9" s="32">
        <v>0</v>
      </c>
      <c r="G9" s="12">
        <v>76.8</v>
      </c>
      <c r="H9" s="28">
        <f>SUM(F9:G9)</f>
        <v>76.8</v>
      </c>
      <c r="I9" s="41" t="e">
        <f aca="true" t="shared" si="2" ref="I9:I19">F9/C9*100</f>
        <v>#DIV/0!</v>
      </c>
      <c r="J9" s="25">
        <f aca="true" t="shared" si="3" ref="J9:J19">G9/D9*100</f>
        <v>95.28535980148884</v>
      </c>
      <c r="K9" s="27">
        <f aca="true" t="shared" si="4" ref="K9:K19">H9/E9*100</f>
        <v>95.28535980148884</v>
      </c>
      <c r="L9" s="38">
        <f t="shared" si="0"/>
        <v>0.4120612263678285</v>
      </c>
      <c r="M9" s="38">
        <f t="shared" si="1"/>
        <v>1.124023065889998</v>
      </c>
    </row>
    <row r="10" spans="1:13" ht="22.5">
      <c r="A10" s="7" t="s">
        <v>1</v>
      </c>
      <c r="B10" s="37" t="s">
        <v>30</v>
      </c>
      <c r="C10" s="11">
        <v>400</v>
      </c>
      <c r="D10" s="12">
        <v>0</v>
      </c>
      <c r="E10" s="20">
        <f aca="true" t="shared" si="5" ref="E10:E19">SUM(C10:D10)</f>
        <v>400</v>
      </c>
      <c r="F10" s="32">
        <v>366.3</v>
      </c>
      <c r="G10" s="12">
        <v>0</v>
      </c>
      <c r="H10" s="28">
        <f aca="true" t="shared" si="6" ref="H10:H19">SUM(F10:G10)</f>
        <v>366.3</v>
      </c>
      <c r="I10" s="24">
        <f t="shared" si="2"/>
        <v>91.575</v>
      </c>
      <c r="J10" s="39" t="e">
        <f t="shared" si="3"/>
        <v>#DIV/0!</v>
      </c>
      <c r="K10" s="27">
        <f t="shared" si="4"/>
        <v>91.575</v>
      </c>
      <c r="L10" s="38">
        <f t="shared" si="0"/>
        <v>2.044968865349025</v>
      </c>
      <c r="M10" s="38">
        <f t="shared" si="1"/>
        <v>5.361063138483154</v>
      </c>
    </row>
    <row r="11" spans="1:13" ht="12.75">
      <c r="A11" s="7" t="s">
        <v>2</v>
      </c>
      <c r="B11" s="9" t="s">
        <v>14</v>
      </c>
      <c r="C11" s="11">
        <v>1253.8</v>
      </c>
      <c r="D11" s="12">
        <v>0</v>
      </c>
      <c r="E11" s="20">
        <f t="shared" si="5"/>
        <v>1253.8</v>
      </c>
      <c r="F11" s="32">
        <v>192</v>
      </c>
      <c r="G11" s="12">
        <v>0</v>
      </c>
      <c r="H11" s="28">
        <f t="shared" si="6"/>
        <v>192</v>
      </c>
      <c r="I11" s="24">
        <f t="shared" si="2"/>
        <v>15.313447120752913</v>
      </c>
      <c r="J11" s="39" t="e">
        <f t="shared" si="3"/>
        <v>#DIV/0!</v>
      </c>
      <c r="K11" s="27">
        <f t="shared" si="4"/>
        <v>15.313447120752913</v>
      </c>
      <c r="L11" s="38">
        <f t="shared" si="0"/>
        <v>6.409954908436519</v>
      </c>
      <c r="M11" s="38">
        <f t="shared" si="1"/>
        <v>2.8100576647249946</v>
      </c>
    </row>
    <row r="12" spans="1:13" ht="12.75">
      <c r="A12" s="7" t="s">
        <v>3</v>
      </c>
      <c r="B12" s="9" t="s">
        <v>15</v>
      </c>
      <c r="C12" s="11">
        <v>11719.4</v>
      </c>
      <c r="D12" s="12">
        <v>0</v>
      </c>
      <c r="E12" s="20">
        <f t="shared" si="5"/>
        <v>11719.4</v>
      </c>
      <c r="F12" s="32">
        <v>1645.7</v>
      </c>
      <c r="G12" s="12">
        <v>0</v>
      </c>
      <c r="H12" s="28">
        <f t="shared" si="6"/>
        <v>1645.7</v>
      </c>
      <c r="I12" s="24">
        <f t="shared" si="2"/>
        <v>14.042527774459442</v>
      </c>
      <c r="J12" s="39" t="e">
        <f t="shared" si="3"/>
        <v>#DIV/0!</v>
      </c>
      <c r="K12" s="27">
        <f t="shared" si="4"/>
        <v>14.042527774459442</v>
      </c>
      <c r="L12" s="38">
        <f t="shared" si="0"/>
        <v>59.91452030142841</v>
      </c>
      <c r="M12" s="38">
        <f t="shared" si="1"/>
        <v>24.085999473114185</v>
      </c>
    </row>
    <row r="13" spans="1:13" ht="12.75" hidden="1">
      <c r="A13" s="7" t="s">
        <v>4</v>
      </c>
      <c r="B13" s="9" t="s">
        <v>16</v>
      </c>
      <c r="C13" s="11"/>
      <c r="D13" s="12"/>
      <c r="E13" s="20">
        <f t="shared" si="5"/>
        <v>0</v>
      </c>
      <c r="F13" s="32"/>
      <c r="G13" s="12"/>
      <c r="H13" s="28">
        <f t="shared" si="6"/>
        <v>0</v>
      </c>
      <c r="I13" s="24" t="e">
        <f t="shared" si="2"/>
        <v>#DIV/0!</v>
      </c>
      <c r="J13" s="39" t="e">
        <f t="shared" si="3"/>
        <v>#DIV/0!</v>
      </c>
      <c r="K13" s="27" t="e">
        <f t="shared" si="4"/>
        <v>#DIV/0!</v>
      </c>
      <c r="L13" s="38">
        <f t="shared" si="0"/>
        <v>0</v>
      </c>
      <c r="M13" s="38">
        <f t="shared" si="1"/>
        <v>0</v>
      </c>
    </row>
    <row r="14" spans="1:13" ht="12.75">
      <c r="A14" s="7" t="s">
        <v>5</v>
      </c>
      <c r="B14" s="9" t="s">
        <v>18</v>
      </c>
      <c r="C14" s="11">
        <v>201.6</v>
      </c>
      <c r="D14" s="12">
        <v>0</v>
      </c>
      <c r="E14" s="20">
        <f t="shared" si="5"/>
        <v>201.6</v>
      </c>
      <c r="F14" s="32">
        <v>262</v>
      </c>
      <c r="G14" s="12">
        <v>0</v>
      </c>
      <c r="H14" s="28">
        <f t="shared" si="6"/>
        <v>262</v>
      </c>
      <c r="I14" s="24">
        <f t="shared" si="2"/>
        <v>129.96031746031747</v>
      </c>
      <c r="J14" s="39" t="e">
        <f t="shared" si="3"/>
        <v>#DIV/0!</v>
      </c>
      <c r="K14" s="27">
        <f t="shared" si="4"/>
        <v>129.96031746031747</v>
      </c>
      <c r="L14" s="38">
        <f t="shared" si="0"/>
        <v>1.0306643081359086</v>
      </c>
      <c r="M14" s="38">
        <f t="shared" si="1"/>
        <v>3.8345578549893156</v>
      </c>
    </row>
    <row r="15" spans="1:13" ht="12.75">
      <c r="A15" s="7" t="s">
        <v>6</v>
      </c>
      <c r="B15" s="9" t="s">
        <v>17</v>
      </c>
      <c r="C15" s="11">
        <v>1558.2</v>
      </c>
      <c r="D15" s="12">
        <v>0</v>
      </c>
      <c r="E15" s="20">
        <f t="shared" si="5"/>
        <v>1558.2</v>
      </c>
      <c r="F15" s="32">
        <v>1399</v>
      </c>
      <c r="G15" s="12">
        <v>0</v>
      </c>
      <c r="H15" s="28">
        <f t="shared" si="6"/>
        <v>1399</v>
      </c>
      <c r="I15" s="24">
        <f t="shared" si="2"/>
        <v>89.78308304453857</v>
      </c>
      <c r="J15" s="39" t="e">
        <f t="shared" si="3"/>
        <v>#DIV/0!</v>
      </c>
      <c r="K15" s="27">
        <f t="shared" si="4"/>
        <v>89.78308304453857</v>
      </c>
      <c r="L15" s="38">
        <f t="shared" si="0"/>
        <v>7.966176214967128</v>
      </c>
      <c r="M15" s="38">
        <f t="shared" si="1"/>
        <v>20.475368088282643</v>
      </c>
    </row>
    <row r="16" spans="1:13" ht="12.75" hidden="1">
      <c r="A16" s="7" t="s">
        <v>7</v>
      </c>
      <c r="B16" s="9" t="s">
        <v>25</v>
      </c>
      <c r="C16" s="11">
        <v>0</v>
      </c>
      <c r="D16" s="12">
        <v>0</v>
      </c>
      <c r="E16" s="20">
        <f t="shared" si="5"/>
        <v>0</v>
      </c>
      <c r="F16" s="32"/>
      <c r="G16" s="12">
        <v>0</v>
      </c>
      <c r="H16" s="28">
        <f t="shared" si="6"/>
        <v>0</v>
      </c>
      <c r="I16" s="24" t="e">
        <f t="shared" si="2"/>
        <v>#DIV/0!</v>
      </c>
      <c r="J16" s="39" t="e">
        <f t="shared" si="3"/>
        <v>#DIV/0!</v>
      </c>
      <c r="K16" s="27" t="e">
        <f t="shared" si="4"/>
        <v>#DIV/0!</v>
      </c>
      <c r="L16" s="38">
        <f t="shared" si="0"/>
        <v>0</v>
      </c>
      <c r="M16" s="38">
        <f t="shared" si="1"/>
        <v>0</v>
      </c>
    </row>
    <row r="17" spans="1:13" ht="12.75">
      <c r="A17" s="7" t="s">
        <v>8</v>
      </c>
      <c r="B17" s="9" t="s">
        <v>19</v>
      </c>
      <c r="C17" s="11">
        <v>545.7</v>
      </c>
      <c r="D17" s="12">
        <v>0</v>
      </c>
      <c r="E17" s="20">
        <f t="shared" si="5"/>
        <v>545.7</v>
      </c>
      <c r="F17" s="32">
        <v>0</v>
      </c>
      <c r="G17" s="12">
        <v>0</v>
      </c>
      <c r="H17" s="28">
        <f t="shared" si="6"/>
        <v>0</v>
      </c>
      <c r="I17" s="24">
        <f t="shared" si="2"/>
        <v>0</v>
      </c>
      <c r="J17" s="39" t="e">
        <f t="shared" si="3"/>
        <v>#DIV/0!</v>
      </c>
      <c r="K17" s="27">
        <f t="shared" si="4"/>
        <v>0</v>
      </c>
      <c r="L17" s="38">
        <f t="shared" si="0"/>
        <v>2.7898487745524077</v>
      </c>
      <c r="M17" s="38">
        <f t="shared" si="1"/>
        <v>0</v>
      </c>
    </row>
    <row r="18" spans="1:13" ht="12.75">
      <c r="A18" s="7">
        <v>1101</v>
      </c>
      <c r="B18" s="9" t="s">
        <v>34</v>
      </c>
      <c r="C18" s="11">
        <v>10</v>
      </c>
      <c r="D18" s="12">
        <v>0</v>
      </c>
      <c r="E18" s="20">
        <f>SUM(C18:D18)</f>
        <v>10</v>
      </c>
      <c r="F18" s="32">
        <v>0</v>
      </c>
      <c r="G18" s="12">
        <v>0</v>
      </c>
      <c r="H18" s="28">
        <f>SUM(F18:G18)</f>
        <v>0</v>
      </c>
      <c r="I18" s="24">
        <f t="shared" si="2"/>
        <v>0</v>
      </c>
      <c r="J18" s="39" t="e">
        <f t="shared" si="3"/>
        <v>#DIV/0!</v>
      </c>
      <c r="K18" s="27">
        <f t="shared" si="4"/>
        <v>0</v>
      </c>
      <c r="L18" s="38">
        <f>E18/$E$22*100</f>
        <v>0.051124221633725625</v>
      </c>
      <c r="M18" s="38">
        <f>H18/$H$22*100</f>
        <v>0</v>
      </c>
    </row>
    <row r="19" spans="1:13" ht="13.5" thickBot="1">
      <c r="A19" s="7">
        <v>1300</v>
      </c>
      <c r="B19" s="9" t="s">
        <v>28</v>
      </c>
      <c r="C19" s="13">
        <v>1</v>
      </c>
      <c r="D19" s="14">
        <v>0</v>
      </c>
      <c r="E19" s="21">
        <f t="shared" si="5"/>
        <v>1</v>
      </c>
      <c r="F19" s="33">
        <v>1</v>
      </c>
      <c r="G19" s="34">
        <v>0</v>
      </c>
      <c r="H19" s="35">
        <f t="shared" si="6"/>
        <v>1</v>
      </c>
      <c r="I19" s="24">
        <f t="shared" si="2"/>
        <v>100</v>
      </c>
      <c r="J19" s="40" t="e">
        <f t="shared" si="3"/>
        <v>#DIV/0!</v>
      </c>
      <c r="K19" s="36">
        <f t="shared" si="4"/>
        <v>100</v>
      </c>
      <c r="L19" s="38">
        <f>E19/$E$22*100</f>
        <v>0.005112422163372563</v>
      </c>
      <c r="M19" s="38">
        <f>H19/$H$22*100</f>
        <v>0.014635717003776014</v>
      </c>
    </row>
    <row r="20" spans="3:13" ht="12.75">
      <c r="C20" s="15"/>
      <c r="D20" s="15"/>
      <c r="E20" s="15"/>
      <c r="F20" s="15"/>
      <c r="G20" s="15"/>
      <c r="H20" s="15"/>
      <c r="I20" s="15"/>
      <c r="J20" s="15"/>
      <c r="K20" s="15"/>
      <c r="L20" s="38">
        <f>E20/$E$22*100</f>
        <v>0</v>
      </c>
      <c r="M20" s="38">
        <f>H20/$H$22*100</f>
        <v>0</v>
      </c>
    </row>
    <row r="21" spans="3:13" ht="13.5" thickBot="1">
      <c r="C21" s="15"/>
      <c r="D21" s="15"/>
      <c r="E21" s="15"/>
      <c r="F21" s="15"/>
      <c r="G21" s="15"/>
      <c r="H21" s="15"/>
      <c r="I21" s="15"/>
      <c r="J21" s="15"/>
      <c r="K21" s="15"/>
      <c r="L21" s="38">
        <f>E21/$E$22*100</f>
        <v>0</v>
      </c>
      <c r="M21" s="38">
        <f>H21/$H$22*100</f>
        <v>0</v>
      </c>
    </row>
    <row r="22" spans="1:13" ht="13.5" thickBot="1">
      <c r="A22" s="43" t="s">
        <v>9</v>
      </c>
      <c r="B22" s="44"/>
      <c r="C22" s="16">
        <f aca="true" t="shared" si="7" ref="C22:H22">SUM(C8:C19)</f>
        <v>19479.6</v>
      </c>
      <c r="D22" s="17">
        <f t="shared" si="7"/>
        <v>80.6</v>
      </c>
      <c r="E22" s="18">
        <f t="shared" si="7"/>
        <v>19560.2</v>
      </c>
      <c r="F22" s="16">
        <f t="shared" si="7"/>
        <v>6755.8</v>
      </c>
      <c r="G22" s="17">
        <f t="shared" si="7"/>
        <v>76.8</v>
      </c>
      <c r="H22" s="18">
        <f t="shared" si="7"/>
        <v>6832.6</v>
      </c>
      <c r="I22" s="19">
        <f>F22/C22*100</f>
        <v>34.6814102958993</v>
      </c>
      <c r="J22" s="17">
        <v>0</v>
      </c>
      <c r="K22" s="18">
        <f>H22/E22*100</f>
        <v>34.93113567345937</v>
      </c>
      <c r="L22" s="38">
        <f>E22/$E$22*100</f>
        <v>100</v>
      </c>
      <c r="M22" s="38">
        <f>H22/$H$22*100</f>
        <v>100</v>
      </c>
    </row>
    <row r="35" spans="1:5" ht="12.75">
      <c r="A35" s="1"/>
      <c r="B35" s="1"/>
      <c r="C35" s="2"/>
      <c r="D35" s="2"/>
      <c r="E35" s="2"/>
    </row>
    <row r="36" spans="1:5" ht="12.75">
      <c r="A36" s="1"/>
      <c r="B36" s="1"/>
      <c r="C36" s="2"/>
      <c r="D36" s="2"/>
      <c r="E36" s="2"/>
    </row>
  </sheetData>
  <sheetProtection/>
  <mergeCells count="6">
    <mergeCell ref="A22:B22"/>
    <mergeCell ref="B3:J3"/>
    <mergeCell ref="B4:J4"/>
    <mergeCell ref="C6:E6"/>
    <mergeCell ref="F6:H6"/>
    <mergeCell ref="I6:K6"/>
  </mergeCells>
  <printOptions horizontalCentered="1"/>
  <pageMargins left="0.3937007874015748" right="0.3937007874015748" top="0.5905511811023623" bottom="0.3937007874015748" header="0.7480314960629921" footer="0.5118110236220472"/>
  <pageSetup fitToHeight="1" fitToWidth="1" horizontalDpi="600" verticalDpi="60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5"/>
  <sheetViews>
    <sheetView zoomScale="95" zoomScaleNormal="95" zoomScalePageLayoutView="0" workbookViewId="0" topLeftCell="A1">
      <selection activeCell="K2" sqref="K2"/>
    </sheetView>
  </sheetViews>
  <sheetFormatPr defaultColWidth="9.00390625" defaultRowHeight="12.75"/>
  <cols>
    <col min="1" max="1" width="5.75390625" style="0" customWidth="1"/>
    <col min="2" max="2" width="20.75390625" style="0" customWidth="1"/>
    <col min="3" max="11" width="10.25390625" style="0" customWidth="1"/>
    <col min="12" max="13" width="9.125" style="38" customWidth="1"/>
  </cols>
  <sheetData>
    <row r="3" spans="2:11" ht="12.75">
      <c r="B3" s="45" t="s">
        <v>29</v>
      </c>
      <c r="C3" s="45"/>
      <c r="D3" s="45"/>
      <c r="E3" s="45"/>
      <c r="F3" s="45"/>
      <c r="G3" s="45"/>
      <c r="H3" s="45"/>
      <c r="I3" s="45"/>
      <c r="J3" s="45"/>
      <c r="K3" s="10"/>
    </row>
    <row r="4" spans="2:11" ht="12.75">
      <c r="B4" s="45" t="s">
        <v>31</v>
      </c>
      <c r="C4" s="45"/>
      <c r="D4" s="45"/>
      <c r="E4" s="45"/>
      <c r="F4" s="45"/>
      <c r="G4" s="45"/>
      <c r="H4" s="45"/>
      <c r="I4" s="45"/>
      <c r="J4" s="45"/>
      <c r="K4" s="10"/>
    </row>
    <row r="5" ht="13.5" thickBot="1">
      <c r="A5" t="s">
        <v>23</v>
      </c>
    </row>
    <row r="6" spans="3:11" ht="24.75" customHeight="1" thickBot="1">
      <c r="C6" s="46" t="s">
        <v>27</v>
      </c>
      <c r="D6" s="47"/>
      <c r="E6" s="48"/>
      <c r="F6" s="49" t="s">
        <v>32</v>
      </c>
      <c r="G6" s="50"/>
      <c r="H6" s="51"/>
      <c r="I6" s="49" t="s">
        <v>21</v>
      </c>
      <c r="J6" s="50"/>
      <c r="K6" s="51"/>
    </row>
    <row r="7" spans="1:11" ht="51">
      <c r="A7" s="3" t="s">
        <v>24</v>
      </c>
      <c r="B7" s="4" t="s">
        <v>11</v>
      </c>
      <c r="C7" s="5" t="s">
        <v>22</v>
      </c>
      <c r="D7" s="6" t="s">
        <v>26</v>
      </c>
      <c r="E7" s="4" t="s">
        <v>20</v>
      </c>
      <c r="F7" s="29" t="s">
        <v>22</v>
      </c>
      <c r="G7" s="30" t="s">
        <v>26</v>
      </c>
      <c r="H7" s="31" t="s">
        <v>20</v>
      </c>
      <c r="I7" s="22" t="s">
        <v>22</v>
      </c>
      <c r="J7" s="23" t="s">
        <v>26</v>
      </c>
      <c r="K7" s="26" t="s">
        <v>20</v>
      </c>
    </row>
    <row r="8" spans="1:13" ht="12.75">
      <c r="A8" s="7" t="s">
        <v>0</v>
      </c>
      <c r="B8" s="9" t="s">
        <v>12</v>
      </c>
      <c r="C8" s="11">
        <v>2973.5</v>
      </c>
      <c r="D8" s="12">
        <v>0</v>
      </c>
      <c r="E8" s="20">
        <f>SUM(C8:D8)</f>
        <v>2973.5</v>
      </c>
      <c r="F8" s="32">
        <v>2889.8</v>
      </c>
      <c r="G8" s="12">
        <v>0</v>
      </c>
      <c r="H8" s="28">
        <f>SUM(F8:G8)</f>
        <v>2889.8</v>
      </c>
      <c r="I8" s="24">
        <f>F8/C8*100</f>
        <v>97.18513536236759</v>
      </c>
      <c r="J8" s="39" t="e">
        <f>G8/D8*100</f>
        <v>#DIV/0!</v>
      </c>
      <c r="K8" s="27">
        <f>H8/E8*100</f>
        <v>97.18513536236759</v>
      </c>
      <c r="L8" s="38">
        <f>E8/$E$21*100</f>
        <v>36.79209096870785</v>
      </c>
      <c r="M8" s="38">
        <f>H8/$H$21*100</f>
        <v>42.294294997511926</v>
      </c>
    </row>
    <row r="9" spans="1:13" ht="12.75">
      <c r="A9" s="8" t="s">
        <v>10</v>
      </c>
      <c r="B9" s="9" t="s">
        <v>13</v>
      </c>
      <c r="C9" s="11">
        <v>0</v>
      </c>
      <c r="D9" s="12">
        <v>0</v>
      </c>
      <c r="E9" s="20">
        <f>SUM(C9:D9)</f>
        <v>0</v>
      </c>
      <c r="F9" s="32">
        <v>0</v>
      </c>
      <c r="G9" s="12">
        <v>76.8</v>
      </c>
      <c r="H9" s="28">
        <f>SUM(F9:G9)</f>
        <v>76.8</v>
      </c>
      <c r="I9" s="41" t="e">
        <f aca="true" t="shared" si="0" ref="I9:I18">F9/C9*100</f>
        <v>#DIV/0!</v>
      </c>
      <c r="J9" s="39" t="e">
        <f aca="true" t="shared" si="1" ref="J9:J18">G9/D9*100</f>
        <v>#DIV/0!</v>
      </c>
      <c r="K9" s="42" t="e">
        <f aca="true" t="shared" si="2" ref="K9:K18">H9/E9*100</f>
        <v>#DIV/0!</v>
      </c>
      <c r="L9" s="38">
        <f aca="true" t="shared" si="3" ref="L9:L21">E9/$E$21*100</f>
        <v>0</v>
      </c>
      <c r="M9" s="38">
        <f aca="true" t="shared" si="4" ref="M9:M21">H9/$H$21*100</f>
        <v>1.124023065889998</v>
      </c>
    </row>
    <row r="10" spans="1:13" ht="22.5">
      <c r="A10" s="7" t="s">
        <v>1</v>
      </c>
      <c r="B10" s="37" t="s">
        <v>30</v>
      </c>
      <c r="C10" s="11">
        <v>436</v>
      </c>
      <c r="D10" s="12">
        <v>0</v>
      </c>
      <c r="E10" s="20">
        <f aca="true" t="shared" si="5" ref="E10:E18">SUM(C10:D10)</f>
        <v>436</v>
      </c>
      <c r="F10" s="32">
        <v>366.3</v>
      </c>
      <c r="G10" s="12">
        <v>0</v>
      </c>
      <c r="H10" s="28">
        <f aca="true" t="shared" si="6" ref="H10:H18">SUM(F10:G10)</f>
        <v>366.3</v>
      </c>
      <c r="I10" s="24">
        <f t="shared" si="0"/>
        <v>84.0137614678899</v>
      </c>
      <c r="J10" s="39" t="e">
        <f t="shared" si="1"/>
        <v>#DIV/0!</v>
      </c>
      <c r="K10" s="27">
        <f t="shared" si="2"/>
        <v>84.0137614678899</v>
      </c>
      <c r="L10" s="38">
        <f t="shared" si="3"/>
        <v>5.3947710315643596</v>
      </c>
      <c r="M10" s="38">
        <f t="shared" si="4"/>
        <v>5.361063138483154</v>
      </c>
    </row>
    <row r="11" spans="1:13" ht="12.75">
      <c r="A11" s="7" t="s">
        <v>2</v>
      </c>
      <c r="B11" s="9" t="s">
        <v>14</v>
      </c>
      <c r="C11" s="11">
        <v>1113</v>
      </c>
      <c r="D11" s="12">
        <v>0</v>
      </c>
      <c r="E11" s="20">
        <f t="shared" si="5"/>
        <v>1113</v>
      </c>
      <c r="F11" s="32">
        <v>192</v>
      </c>
      <c r="G11" s="12">
        <v>0</v>
      </c>
      <c r="H11" s="28">
        <f t="shared" si="6"/>
        <v>192</v>
      </c>
      <c r="I11" s="24">
        <f t="shared" si="0"/>
        <v>17.25067385444744</v>
      </c>
      <c r="J11" s="39" t="e">
        <f t="shared" si="1"/>
        <v>#DIV/0!</v>
      </c>
      <c r="K11" s="27">
        <f t="shared" si="2"/>
        <v>17.25067385444744</v>
      </c>
      <c r="L11" s="38">
        <f t="shared" si="3"/>
        <v>13.771514124153972</v>
      </c>
      <c r="M11" s="38">
        <f t="shared" si="4"/>
        <v>2.8100576647249946</v>
      </c>
    </row>
    <row r="12" spans="1:13" ht="12.75">
      <c r="A12" s="7" t="s">
        <v>3</v>
      </c>
      <c r="B12" s="9" t="s">
        <v>15</v>
      </c>
      <c r="C12" s="11">
        <v>1511.6</v>
      </c>
      <c r="D12" s="12">
        <v>0</v>
      </c>
      <c r="E12" s="20">
        <f t="shared" si="5"/>
        <v>1511.6</v>
      </c>
      <c r="F12" s="32">
        <v>1645.7</v>
      </c>
      <c r="G12" s="12">
        <v>0</v>
      </c>
      <c r="H12" s="28">
        <f t="shared" si="6"/>
        <v>1645.7</v>
      </c>
      <c r="I12" s="24">
        <f t="shared" si="0"/>
        <v>108.87139454882244</v>
      </c>
      <c r="J12" s="39" t="e">
        <f t="shared" si="1"/>
        <v>#DIV/0!</v>
      </c>
      <c r="K12" s="27">
        <f t="shared" si="2"/>
        <v>108.87139454882244</v>
      </c>
      <c r="L12" s="38">
        <f t="shared" si="3"/>
        <v>18.703522686496985</v>
      </c>
      <c r="M12" s="38">
        <f t="shared" si="4"/>
        <v>24.085999473114185</v>
      </c>
    </row>
    <row r="13" spans="1:13" ht="12.75" hidden="1">
      <c r="A13" s="7" t="s">
        <v>4</v>
      </c>
      <c r="B13" s="9" t="s">
        <v>16</v>
      </c>
      <c r="C13" s="11"/>
      <c r="D13" s="12"/>
      <c r="E13" s="20">
        <f t="shared" si="5"/>
        <v>0</v>
      </c>
      <c r="F13" s="32"/>
      <c r="G13" s="12"/>
      <c r="H13" s="28">
        <f t="shared" si="6"/>
        <v>0</v>
      </c>
      <c r="I13" s="24" t="e">
        <f t="shared" si="0"/>
        <v>#DIV/0!</v>
      </c>
      <c r="J13" s="39" t="e">
        <f t="shared" si="1"/>
        <v>#DIV/0!</v>
      </c>
      <c r="K13" s="27" t="e">
        <f t="shared" si="2"/>
        <v>#DIV/0!</v>
      </c>
      <c r="L13" s="38">
        <f t="shared" si="3"/>
        <v>0</v>
      </c>
      <c r="M13" s="38">
        <f t="shared" si="4"/>
        <v>0</v>
      </c>
    </row>
    <row r="14" spans="1:13" ht="12.75">
      <c r="A14" s="7" t="s">
        <v>5</v>
      </c>
      <c r="B14" s="9" t="s">
        <v>18</v>
      </c>
      <c r="C14" s="11">
        <v>161.6</v>
      </c>
      <c r="D14" s="12">
        <v>0</v>
      </c>
      <c r="E14" s="20">
        <f t="shared" si="5"/>
        <v>161.6</v>
      </c>
      <c r="F14" s="32">
        <v>262</v>
      </c>
      <c r="G14" s="12">
        <v>0</v>
      </c>
      <c r="H14" s="28">
        <f t="shared" si="6"/>
        <v>262</v>
      </c>
      <c r="I14" s="24">
        <f t="shared" si="0"/>
        <v>162.12871287128715</v>
      </c>
      <c r="J14" s="39" t="e">
        <f t="shared" si="1"/>
        <v>#DIV/0!</v>
      </c>
      <c r="K14" s="27">
        <f t="shared" si="2"/>
        <v>162.12871287128715</v>
      </c>
      <c r="L14" s="38">
        <f t="shared" si="3"/>
        <v>1.999529813533946</v>
      </c>
      <c r="M14" s="38">
        <f t="shared" si="4"/>
        <v>3.8345578549893156</v>
      </c>
    </row>
    <row r="15" spans="1:13" ht="12.75">
      <c r="A15" s="7" t="s">
        <v>6</v>
      </c>
      <c r="B15" s="9" t="s">
        <v>17</v>
      </c>
      <c r="C15" s="11">
        <v>1352</v>
      </c>
      <c r="D15" s="12">
        <v>0</v>
      </c>
      <c r="E15" s="20">
        <f t="shared" si="5"/>
        <v>1352</v>
      </c>
      <c r="F15" s="32">
        <v>1399</v>
      </c>
      <c r="G15" s="12">
        <v>0</v>
      </c>
      <c r="H15" s="28">
        <f t="shared" si="6"/>
        <v>1399</v>
      </c>
      <c r="I15" s="24">
        <f t="shared" si="0"/>
        <v>103.47633136094674</v>
      </c>
      <c r="J15" s="39" t="e">
        <f t="shared" si="1"/>
        <v>#DIV/0!</v>
      </c>
      <c r="K15" s="27">
        <f t="shared" si="2"/>
        <v>103.47633136094674</v>
      </c>
      <c r="L15" s="38">
        <f t="shared" si="3"/>
        <v>16.72873952907113</v>
      </c>
      <c r="M15" s="38">
        <f t="shared" si="4"/>
        <v>20.475368088282643</v>
      </c>
    </row>
    <row r="16" spans="1:13" ht="12.75" hidden="1">
      <c r="A16" s="7" t="s">
        <v>7</v>
      </c>
      <c r="B16" s="9" t="s">
        <v>25</v>
      </c>
      <c r="C16" s="11">
        <v>0</v>
      </c>
      <c r="D16" s="12">
        <v>0</v>
      </c>
      <c r="E16" s="20">
        <f t="shared" si="5"/>
        <v>0</v>
      </c>
      <c r="F16" s="32"/>
      <c r="G16" s="12">
        <v>0</v>
      </c>
      <c r="H16" s="28">
        <f t="shared" si="6"/>
        <v>0</v>
      </c>
      <c r="I16" s="24" t="e">
        <f t="shared" si="0"/>
        <v>#DIV/0!</v>
      </c>
      <c r="J16" s="39" t="e">
        <f t="shared" si="1"/>
        <v>#DIV/0!</v>
      </c>
      <c r="K16" s="27" t="e">
        <f t="shared" si="2"/>
        <v>#DIV/0!</v>
      </c>
      <c r="L16" s="38">
        <f t="shared" si="3"/>
        <v>0</v>
      </c>
      <c r="M16" s="38">
        <f t="shared" si="4"/>
        <v>0</v>
      </c>
    </row>
    <row r="17" spans="1:13" ht="12.75">
      <c r="A17" s="7" t="s">
        <v>8</v>
      </c>
      <c r="B17" s="9" t="s">
        <v>19</v>
      </c>
      <c r="C17" s="11">
        <v>533.2</v>
      </c>
      <c r="D17" s="12">
        <v>0</v>
      </c>
      <c r="E17" s="20">
        <f t="shared" si="5"/>
        <v>533.2</v>
      </c>
      <c r="F17" s="32">
        <v>0</v>
      </c>
      <c r="G17" s="12">
        <v>0</v>
      </c>
      <c r="H17" s="28">
        <f t="shared" si="6"/>
        <v>0</v>
      </c>
      <c r="I17" s="24">
        <f t="shared" si="0"/>
        <v>0</v>
      </c>
      <c r="J17" s="39" t="e">
        <f t="shared" si="1"/>
        <v>#DIV/0!</v>
      </c>
      <c r="K17" s="27">
        <f t="shared" si="2"/>
        <v>0</v>
      </c>
      <c r="L17" s="38">
        <f t="shared" si="3"/>
        <v>6.5974585184176995</v>
      </c>
      <c r="M17" s="38">
        <f t="shared" si="4"/>
        <v>0</v>
      </c>
    </row>
    <row r="18" spans="1:13" ht="13.5" thickBot="1">
      <c r="A18" s="7">
        <v>1300</v>
      </c>
      <c r="B18" s="9" t="s">
        <v>28</v>
      </c>
      <c r="C18" s="13">
        <v>1</v>
      </c>
      <c r="D18" s="14">
        <v>0</v>
      </c>
      <c r="E18" s="21">
        <f t="shared" si="5"/>
        <v>1</v>
      </c>
      <c r="F18" s="33">
        <v>1</v>
      </c>
      <c r="G18" s="34">
        <v>0</v>
      </c>
      <c r="H18" s="35">
        <f t="shared" si="6"/>
        <v>1</v>
      </c>
      <c r="I18" s="24">
        <f t="shared" si="0"/>
        <v>100</v>
      </c>
      <c r="J18" s="40" t="e">
        <f t="shared" si="1"/>
        <v>#DIV/0!</v>
      </c>
      <c r="K18" s="36">
        <f t="shared" si="2"/>
        <v>100</v>
      </c>
      <c r="L18" s="38">
        <f t="shared" si="3"/>
        <v>0.012373328054046697</v>
      </c>
      <c r="M18" s="38">
        <f t="shared" si="4"/>
        <v>0.014635717003776014</v>
      </c>
    </row>
    <row r="19" spans="3:13" ht="12.75">
      <c r="C19" s="15"/>
      <c r="D19" s="15"/>
      <c r="E19" s="15"/>
      <c r="F19" s="15"/>
      <c r="G19" s="15"/>
      <c r="H19" s="15"/>
      <c r="I19" s="15"/>
      <c r="J19" s="15"/>
      <c r="K19" s="15"/>
      <c r="L19" s="38">
        <f t="shared" si="3"/>
        <v>0</v>
      </c>
      <c r="M19" s="38">
        <f t="shared" si="4"/>
        <v>0</v>
      </c>
    </row>
    <row r="20" spans="3:13" ht="13.5" thickBot="1">
      <c r="C20" s="15"/>
      <c r="D20" s="15"/>
      <c r="E20" s="15"/>
      <c r="F20" s="15"/>
      <c r="G20" s="15"/>
      <c r="H20" s="15"/>
      <c r="I20" s="15"/>
      <c r="J20" s="15"/>
      <c r="K20" s="15"/>
      <c r="L20" s="38">
        <f t="shared" si="3"/>
        <v>0</v>
      </c>
      <c r="M20" s="38">
        <f t="shared" si="4"/>
        <v>0</v>
      </c>
    </row>
    <row r="21" spans="1:13" ht="13.5" thickBot="1">
      <c r="A21" s="43" t="s">
        <v>9</v>
      </c>
      <c r="B21" s="44"/>
      <c r="C21" s="16">
        <f aca="true" t="shared" si="7" ref="C21:H21">SUM(C8:C18)</f>
        <v>8081.900000000001</v>
      </c>
      <c r="D21" s="17">
        <f t="shared" si="7"/>
        <v>0</v>
      </c>
      <c r="E21" s="18">
        <f t="shared" si="7"/>
        <v>8081.900000000001</v>
      </c>
      <c r="F21" s="16">
        <f t="shared" si="7"/>
        <v>6755.8</v>
      </c>
      <c r="G21" s="17">
        <f t="shared" si="7"/>
        <v>76.8</v>
      </c>
      <c r="H21" s="18">
        <f t="shared" si="7"/>
        <v>6832.6</v>
      </c>
      <c r="I21" s="19">
        <f>F21/C21*100</f>
        <v>83.59172966752867</v>
      </c>
      <c r="J21" s="17">
        <v>0</v>
      </c>
      <c r="K21" s="18">
        <f>H21/E21*100</f>
        <v>84.54200126207945</v>
      </c>
      <c r="L21" s="38">
        <f t="shared" si="3"/>
        <v>100</v>
      </c>
      <c r="M21" s="38">
        <f t="shared" si="4"/>
        <v>100</v>
      </c>
    </row>
    <row r="34" spans="1:4" ht="12.75">
      <c r="A34" s="1"/>
      <c r="B34" s="1"/>
      <c r="C34" s="2"/>
      <c r="D34" s="2"/>
    </row>
    <row r="35" spans="1:4" ht="12.75">
      <c r="A35" s="1"/>
      <c r="B35" s="1"/>
      <c r="C35" s="2"/>
      <c r="D35" s="2"/>
    </row>
  </sheetData>
  <sheetProtection/>
  <mergeCells count="6">
    <mergeCell ref="A21:B21"/>
    <mergeCell ref="B3:J3"/>
    <mergeCell ref="B4:J4"/>
    <mergeCell ref="C6:E6"/>
    <mergeCell ref="F6:H6"/>
    <mergeCell ref="I6:K6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Бакашова</cp:lastModifiedBy>
  <cp:lastPrinted>2011-11-11T14:52:56Z</cp:lastPrinted>
  <dcterms:created xsi:type="dcterms:W3CDTF">2006-11-15T13:48:52Z</dcterms:created>
  <dcterms:modified xsi:type="dcterms:W3CDTF">2011-11-12T11:03:03Z</dcterms:modified>
  <cp:category/>
  <cp:version/>
  <cp:contentType/>
  <cp:contentStatus/>
</cp:coreProperties>
</file>