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<sst xmlns="http://schemas.openxmlformats.org/spreadsheetml/2006/main" count="92" uniqueCount="57">
  <si>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</si>
  <si>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</si>
  <si>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</si>
  <si>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</si>
  <si>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</si>
  <si>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</si>
  <si>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</si>
  <si>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</si>
  <si>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</si>
  <si>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Федераль-ный бюджет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</si>
  <si>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</si>
  <si>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</si>
  <si>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</si>
  <si>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</si>
  <si>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</si>
  <si>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Итого на 2015 год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</si>
  <si>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</si>
  <si>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</si>
  <si>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</si>
  <si>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</si>
  <si>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Содержание дорог общего пользования местного значенияи искуственных сооружений на них</t>
  </si>
  <si>
    <t>Ремонт внутридворовых территррий (внутри дворов многоэтажной застройки) и проездов к внутридворовым территриям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</si>
  <si>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</si>
  <si>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</si>
  <si>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</si>
  <si>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</si>
  <si>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Содержание и уборка мест воинских захоронений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</si>
  <si>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</si>
  <si>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</si>
  <si>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</si>
  <si>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</si>
  <si>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</si>
  <si>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</si>
  <si>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Осуществление первичного воинского учета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</si>
  <si>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</si>
  <si>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</si>
  <si>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</si>
  <si>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</si>
  <si>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</si>
  <si>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</si>
  <si>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Приложение 1 к Программе</t>
  </si>
  <si>
    <t>Мероприятия в области жилищного хозяйства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</si>
  <si>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</si>
  <si>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7. Подпрограмма " Землеустройство и землепользование"</t>
  </si>
  <si>
    <t xml:space="preserve">Межевание земельного участка </t>
  </si>
  <si>
    <t>Капитальный ремонт водопровода подачи питьевой воды (1 нитка) под водой реки Плюсса, д. Гостицы</t>
  </si>
  <si>
    <r>
      <t xml:space="preserve">                                                                    "Развитие  Гостицкого сельского поселения на 2015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</si>
  <si>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 xml:space="preserve">Мероприятия по укреплению общественного порядка, противодействию терроризму и экстремизму </t>
  </si>
  <si>
    <t>Бюджет района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</si>
  <si>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</si>
  <si>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Строительство канализационных очистных сооружений </t>
  </si>
  <si>
    <t>Строительство газопроводов</t>
  </si>
  <si>
    <t>3.1</t>
  </si>
  <si>
    <t>Ремонт и содержание объектов водоснабжения и водоотведения:</t>
  </si>
  <si>
    <t>Мероприятия по озелению территории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</si>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</sst>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  <numFmt numFmtId="173" formatCode="0.0000"/>
    <numFmt numFmtId="174" formatCode="#,##0.00000"/>
    <numFmt numFmtId="175" formatCode="#,##0.000000"/>
    <numFmt numFmtId="176" formatCode="#,##0.0000000"/>
    <numFmt numFmtId="177" formatCode="0.00000"/>
    <numFmt numFmtId="178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7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37">
      <selection activeCell="G44" sqref="G44"/>
    </sheetView>
  </sheetViews>
  <sheetFormatPr defaultColWidth="9.140625" defaultRowHeight="15"/>
  <cols>
    <col min="1" max="1" width="4.8515625" style="2" customWidth="1"/>
    <col min="2" max="2" width="37.7109375" style="1" customWidth="1"/>
    <col min="3" max="3" width="22.00390625" style="1" customWidth="1"/>
    <col min="4" max="4" width="14.28125" style="1" customWidth="1"/>
    <col min="5" max="5" width="15.7109375" style="1" customWidth="1"/>
    <col min="6" max="6" width="12.00390625" style="1" customWidth="1"/>
    <col min="7" max="7" width="13.140625" style="1" customWidth="1"/>
    <col min="8" max="8" width="12.00390625" style="1" customWidth="1"/>
    <col min="9" max="9" width="13.7109375" style="1" customWidth="1"/>
    <col min="10" max="10" width="30.28125" style="1" customWidth="1"/>
    <col min="11" max="16384" width="9.140625" style="1" customWidth="1"/>
  </cols>
  <sheetData>
    <row r="1" spans="1:10" ht="27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3" customHeight="1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30" customHeight="1">
      <c r="A4" s="42" t="s">
        <v>0</v>
      </c>
      <c r="B4" s="43" t="s">
        <v>1</v>
      </c>
      <c r="C4" s="43"/>
      <c r="D4" s="42" t="s">
        <v>10</v>
      </c>
      <c r="E4" s="42" t="s">
        <v>8</v>
      </c>
      <c r="F4" s="42"/>
      <c r="G4" s="42"/>
      <c r="H4" s="42"/>
      <c r="I4" s="42"/>
      <c r="J4" s="42" t="s">
        <v>2</v>
      </c>
    </row>
    <row r="5" spans="1:10" s="3" customFormat="1" ht="14.25">
      <c r="A5" s="42"/>
      <c r="B5" s="44"/>
      <c r="C5" s="46"/>
      <c r="D5" s="42"/>
      <c r="E5" s="7" t="s">
        <v>3</v>
      </c>
      <c r="F5" s="48" t="s">
        <v>4</v>
      </c>
      <c r="G5" s="48"/>
      <c r="H5" s="48"/>
      <c r="I5" s="48"/>
      <c r="J5" s="42"/>
    </row>
    <row r="6" spans="1:10" s="3" customFormat="1" ht="42.75">
      <c r="A6" s="42"/>
      <c r="B6" s="45"/>
      <c r="C6" s="47"/>
      <c r="D6" s="42"/>
      <c r="E6" s="6"/>
      <c r="F6" s="8" t="s">
        <v>9</v>
      </c>
      <c r="G6" s="8" t="s">
        <v>5</v>
      </c>
      <c r="H6" s="8" t="s">
        <v>6</v>
      </c>
      <c r="I6" s="8" t="s">
        <v>48</v>
      </c>
      <c r="J6" s="42"/>
    </row>
    <row r="7" spans="1:10" s="4" customFormat="1" ht="12">
      <c r="A7" s="9">
        <v>1</v>
      </c>
      <c r="B7" s="10">
        <v>2</v>
      </c>
      <c r="C7" s="10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</row>
    <row r="8" spans="1:10" s="4" customFormat="1" ht="12">
      <c r="A8" s="9"/>
      <c r="B8" s="38" t="s">
        <v>17</v>
      </c>
      <c r="C8" s="39"/>
      <c r="D8" s="40"/>
      <c r="E8" s="40"/>
      <c r="F8" s="40"/>
      <c r="G8" s="40"/>
      <c r="H8" s="40"/>
      <c r="I8" s="40"/>
      <c r="J8" s="41"/>
    </row>
    <row r="9" spans="1:10" s="22" customFormat="1" ht="36">
      <c r="A9" s="9">
        <v>1</v>
      </c>
      <c r="B9" s="14" t="s">
        <v>36</v>
      </c>
      <c r="C9" s="14"/>
      <c r="D9" s="9">
        <v>2015</v>
      </c>
      <c r="E9" s="20">
        <v>183.6</v>
      </c>
      <c r="F9" s="20"/>
      <c r="G9" s="20"/>
      <c r="H9" s="20">
        <v>116.4</v>
      </c>
      <c r="I9" s="20">
        <v>67.2</v>
      </c>
      <c r="J9" s="21" t="s">
        <v>7</v>
      </c>
    </row>
    <row r="10" spans="1:10" s="22" customFormat="1" ht="36">
      <c r="A10" s="9">
        <v>2</v>
      </c>
      <c r="B10" s="14" t="s">
        <v>47</v>
      </c>
      <c r="C10" s="14"/>
      <c r="D10" s="9">
        <v>2015</v>
      </c>
      <c r="E10" s="20">
        <v>1</v>
      </c>
      <c r="F10" s="20"/>
      <c r="G10" s="20"/>
      <c r="H10" s="20">
        <v>1</v>
      </c>
      <c r="I10" s="20"/>
      <c r="J10" s="21" t="s">
        <v>7</v>
      </c>
    </row>
    <row r="11" spans="1:10" s="22" customFormat="1" ht="20.25" customHeight="1">
      <c r="A11" s="9"/>
      <c r="B11" s="23" t="s">
        <v>39</v>
      </c>
      <c r="C11" s="24"/>
      <c r="D11" s="25"/>
      <c r="E11" s="26">
        <f>SUM(E9:E10)</f>
        <v>184.6</v>
      </c>
      <c r="F11" s="26">
        <f>SUM(F9:F10)</f>
        <v>0</v>
      </c>
      <c r="G11" s="26">
        <f>SUM(G9:G10)</f>
        <v>0</v>
      </c>
      <c r="H11" s="26">
        <f>SUM(H9:H10)</f>
        <v>117.4</v>
      </c>
      <c r="I11" s="26">
        <f>SUM(I9:I10)</f>
        <v>67.2</v>
      </c>
      <c r="J11" s="21"/>
    </row>
    <row r="12" spans="1:10" s="4" customFormat="1" ht="12">
      <c r="A12" s="9"/>
      <c r="B12" s="38" t="s">
        <v>18</v>
      </c>
      <c r="C12" s="39"/>
      <c r="D12" s="40"/>
      <c r="E12" s="40"/>
      <c r="F12" s="40"/>
      <c r="G12" s="40"/>
      <c r="H12" s="40"/>
      <c r="I12" s="40"/>
      <c r="J12" s="41"/>
    </row>
    <row r="13" spans="1:10" s="22" customFormat="1" ht="24">
      <c r="A13" s="9">
        <v>1</v>
      </c>
      <c r="B13" s="14" t="s">
        <v>20</v>
      </c>
      <c r="C13" s="14"/>
      <c r="D13" s="9">
        <v>2015</v>
      </c>
      <c r="E13" s="20">
        <v>1155.254</v>
      </c>
      <c r="F13" s="20"/>
      <c r="G13" s="20">
        <v>923.554</v>
      </c>
      <c r="H13" s="20">
        <v>231.7</v>
      </c>
      <c r="I13" s="20"/>
      <c r="J13" s="21" t="s">
        <v>7</v>
      </c>
    </row>
    <row r="14" spans="1:10" s="22" customFormat="1" ht="36" hidden="1">
      <c r="A14" s="9">
        <v>2</v>
      </c>
      <c r="B14" s="14" t="s">
        <v>21</v>
      </c>
      <c r="C14" s="14"/>
      <c r="D14" s="9">
        <v>2015</v>
      </c>
      <c r="E14" s="20">
        <v>0</v>
      </c>
      <c r="F14" s="20"/>
      <c r="G14" s="20"/>
      <c r="H14" s="20">
        <f>E14</f>
        <v>0</v>
      </c>
      <c r="I14" s="20"/>
      <c r="J14" s="21" t="s">
        <v>7</v>
      </c>
    </row>
    <row r="15" spans="1:10" s="22" customFormat="1" ht="24" hidden="1">
      <c r="A15" s="9">
        <v>3</v>
      </c>
      <c r="B15" s="14" t="s">
        <v>19</v>
      </c>
      <c r="C15" s="14"/>
      <c r="D15" s="9">
        <v>2015</v>
      </c>
      <c r="E15" s="20">
        <v>0</v>
      </c>
      <c r="F15" s="20"/>
      <c r="G15" s="20"/>
      <c r="H15" s="20">
        <v>0</v>
      </c>
      <c r="I15" s="20"/>
      <c r="J15" s="21" t="s">
        <v>7</v>
      </c>
    </row>
    <row r="16" spans="1:10" s="22" customFormat="1" ht="23.25" customHeight="1">
      <c r="A16" s="9"/>
      <c r="B16" s="23" t="s">
        <v>39</v>
      </c>
      <c r="C16" s="24"/>
      <c r="D16" s="25"/>
      <c r="E16" s="26">
        <f>SUM(E13:E15)</f>
        <v>1155.254</v>
      </c>
      <c r="F16" s="26">
        <f>SUM(F13:F15)</f>
        <v>0</v>
      </c>
      <c r="G16" s="26">
        <f>SUM(G13:G15)</f>
        <v>923.554</v>
      </c>
      <c r="H16" s="26">
        <f>SUM(H13:H15)</f>
        <v>231.7</v>
      </c>
      <c r="I16" s="26">
        <f>SUM(I13:I15)</f>
        <v>0</v>
      </c>
      <c r="J16" s="21"/>
    </row>
    <row r="17" spans="1:10" ht="17.25" customHeight="1">
      <c r="A17" s="9"/>
      <c r="B17" s="38" t="s">
        <v>22</v>
      </c>
      <c r="C17" s="39"/>
      <c r="D17" s="40"/>
      <c r="E17" s="40"/>
      <c r="F17" s="40"/>
      <c r="G17" s="40"/>
      <c r="H17" s="40"/>
      <c r="I17" s="40"/>
      <c r="J17" s="41"/>
    </row>
    <row r="18" spans="1:10" s="22" customFormat="1" ht="84.75" customHeight="1">
      <c r="A18" s="9">
        <v>1</v>
      </c>
      <c r="B18" s="31" t="s">
        <v>49</v>
      </c>
      <c r="C18" s="14"/>
      <c r="D18" s="9">
        <v>2015</v>
      </c>
      <c r="E18" s="20">
        <f aca="true" t="shared" si="0" ref="E18:E23">G18+H18+I18</f>
        <v>209</v>
      </c>
      <c r="F18" s="20"/>
      <c r="G18" s="20"/>
      <c r="H18" s="20">
        <v>141.25</v>
      </c>
      <c r="I18" s="20">
        <v>67.75</v>
      </c>
      <c r="J18" s="21" t="s">
        <v>7</v>
      </c>
    </row>
    <row r="19" spans="1:10" s="22" customFormat="1" ht="24">
      <c r="A19" s="9">
        <v>2</v>
      </c>
      <c r="B19" s="31" t="s">
        <v>41</v>
      </c>
      <c r="C19" s="14"/>
      <c r="D19" s="9">
        <v>2015</v>
      </c>
      <c r="E19" s="20">
        <f t="shared" si="0"/>
        <v>115.1</v>
      </c>
      <c r="F19" s="20"/>
      <c r="G19" s="20"/>
      <c r="H19" s="20">
        <v>115.1</v>
      </c>
      <c r="I19" s="20"/>
      <c r="J19" s="21" t="s">
        <v>7</v>
      </c>
    </row>
    <row r="20" spans="1:10" s="22" customFormat="1" ht="24">
      <c r="A20" s="9">
        <v>3</v>
      </c>
      <c r="B20" s="31" t="s">
        <v>53</v>
      </c>
      <c r="C20" s="53"/>
      <c r="D20" s="51">
        <v>2015</v>
      </c>
      <c r="E20" s="20">
        <f t="shared" si="0"/>
        <v>5197.639999999999</v>
      </c>
      <c r="F20" s="20"/>
      <c r="G20" s="20">
        <v>4400</v>
      </c>
      <c r="H20" s="20">
        <v>388.44</v>
      </c>
      <c r="I20" s="20">
        <v>409.2</v>
      </c>
      <c r="J20" s="49" t="s">
        <v>7</v>
      </c>
    </row>
    <row r="21" spans="1:10" s="19" customFormat="1" ht="21.75" customHeight="1">
      <c r="A21" s="32" t="s">
        <v>52</v>
      </c>
      <c r="B21" s="33" t="s">
        <v>45</v>
      </c>
      <c r="C21" s="54"/>
      <c r="D21" s="52"/>
      <c r="E21" s="18">
        <f t="shared" si="0"/>
        <v>4881.34</v>
      </c>
      <c r="F21" s="18"/>
      <c r="G21" s="18">
        <v>4400</v>
      </c>
      <c r="H21" s="18">
        <v>72.14</v>
      </c>
      <c r="I21" s="18">
        <v>409.2</v>
      </c>
      <c r="J21" s="50"/>
    </row>
    <row r="22" spans="1:10" s="22" customFormat="1" ht="24">
      <c r="A22" s="9">
        <v>4</v>
      </c>
      <c r="B22" s="31" t="s">
        <v>51</v>
      </c>
      <c r="C22" s="14"/>
      <c r="D22" s="9">
        <v>2015</v>
      </c>
      <c r="E22" s="20">
        <f t="shared" si="0"/>
        <v>2079.5</v>
      </c>
      <c r="F22" s="20"/>
      <c r="G22" s="20">
        <v>1876</v>
      </c>
      <c r="H22" s="20">
        <v>203.5</v>
      </c>
      <c r="I22" s="20"/>
      <c r="J22" s="21" t="s">
        <v>7</v>
      </c>
    </row>
    <row r="23" spans="1:10" s="22" customFormat="1" ht="24">
      <c r="A23" s="9">
        <v>5</v>
      </c>
      <c r="B23" s="31" t="s">
        <v>50</v>
      </c>
      <c r="C23" s="14"/>
      <c r="D23" s="9">
        <v>2015</v>
      </c>
      <c r="E23" s="30">
        <f t="shared" si="0"/>
        <v>5873.91967</v>
      </c>
      <c r="F23" s="20"/>
      <c r="G23" s="20">
        <v>5547.03</v>
      </c>
      <c r="H23" s="20">
        <v>19.1</v>
      </c>
      <c r="I23" s="30">
        <f>142.78967+165</f>
        <v>307.78967</v>
      </c>
      <c r="J23" s="21" t="s">
        <v>7</v>
      </c>
    </row>
    <row r="24" spans="1:10" s="22" customFormat="1" ht="21" customHeight="1">
      <c r="A24" s="9"/>
      <c r="B24" s="23" t="s">
        <v>39</v>
      </c>
      <c r="C24" s="24"/>
      <c r="D24" s="25"/>
      <c r="E24" s="34">
        <f>E18+E19+E20+E22+E23</f>
        <v>13475.159670000001</v>
      </c>
      <c r="F24" s="26">
        <f>F18+F19+F20+F22+F23</f>
        <v>0</v>
      </c>
      <c r="G24" s="35">
        <f>G18+G19+G20+G22+G23</f>
        <v>11823.029999999999</v>
      </c>
      <c r="H24" s="35">
        <f>H18+H19+H20+H22+H23</f>
        <v>867.39</v>
      </c>
      <c r="I24" s="34">
        <f>I18+I19+I20+I22+I23</f>
        <v>784.7396699999999</v>
      </c>
      <c r="J24" s="21"/>
    </row>
    <row r="25" spans="1:10" ht="15" customHeight="1">
      <c r="A25" s="9"/>
      <c r="B25" s="38" t="s">
        <v>23</v>
      </c>
      <c r="C25" s="39"/>
      <c r="D25" s="40"/>
      <c r="E25" s="40"/>
      <c r="F25" s="40"/>
      <c r="G25" s="40"/>
      <c r="H25" s="40"/>
      <c r="I25" s="40"/>
      <c r="J25" s="41"/>
    </row>
    <row r="26" spans="1:10" s="22" customFormat="1" ht="24">
      <c r="A26" s="9">
        <v>1</v>
      </c>
      <c r="B26" s="31" t="s">
        <v>24</v>
      </c>
      <c r="C26" s="14"/>
      <c r="D26" s="9">
        <v>2015</v>
      </c>
      <c r="E26" s="20">
        <f>G26+H26+I26</f>
        <v>666.288</v>
      </c>
      <c r="F26" s="20"/>
      <c r="G26" s="20">
        <v>224.288</v>
      </c>
      <c r="H26" s="20">
        <v>442</v>
      </c>
      <c r="I26" s="20"/>
      <c r="J26" s="21" t="s">
        <v>7</v>
      </c>
    </row>
    <row r="27" spans="1:10" s="22" customFormat="1" ht="24">
      <c r="A27" s="9">
        <v>2</v>
      </c>
      <c r="B27" s="31" t="s">
        <v>25</v>
      </c>
      <c r="C27" s="14"/>
      <c r="D27" s="9">
        <v>2015</v>
      </c>
      <c r="E27" s="20">
        <f>G27+H27+I27</f>
        <v>0</v>
      </c>
      <c r="F27" s="20"/>
      <c r="G27" s="20"/>
      <c r="H27" s="20">
        <v>0</v>
      </c>
      <c r="I27" s="20"/>
      <c r="J27" s="21" t="s">
        <v>7</v>
      </c>
    </row>
    <row r="28" spans="1:10" s="22" customFormat="1" ht="24">
      <c r="A28" s="9">
        <v>3</v>
      </c>
      <c r="B28" s="31" t="s">
        <v>26</v>
      </c>
      <c r="C28" s="14"/>
      <c r="D28" s="9">
        <v>2015</v>
      </c>
      <c r="E28" s="20">
        <f>G28+H28+I28</f>
        <v>0</v>
      </c>
      <c r="F28" s="20"/>
      <c r="G28" s="20"/>
      <c r="H28" s="20">
        <v>0</v>
      </c>
      <c r="I28" s="20"/>
      <c r="J28" s="21" t="s">
        <v>7</v>
      </c>
    </row>
    <row r="29" spans="1:10" s="22" customFormat="1" ht="24">
      <c r="A29" s="9">
        <v>4</v>
      </c>
      <c r="B29" s="31" t="s">
        <v>54</v>
      </c>
      <c r="C29" s="14"/>
      <c r="D29" s="9">
        <v>2015</v>
      </c>
      <c r="E29" s="20">
        <f>G29+H29+I29</f>
        <v>160.118</v>
      </c>
      <c r="F29" s="20"/>
      <c r="G29" s="20">
        <v>95.018</v>
      </c>
      <c r="H29" s="20">
        <v>65.1</v>
      </c>
      <c r="I29" s="20"/>
      <c r="J29" s="21" t="s">
        <v>7</v>
      </c>
    </row>
    <row r="30" spans="1:10" s="22" customFormat="1" ht="24">
      <c r="A30" s="9">
        <v>5</v>
      </c>
      <c r="B30" s="31" t="s">
        <v>27</v>
      </c>
      <c r="C30" s="14"/>
      <c r="D30" s="9">
        <v>2015</v>
      </c>
      <c r="E30" s="20">
        <f>G30+H30+I30</f>
        <v>271.70000000000005</v>
      </c>
      <c r="F30" s="20"/>
      <c r="G30" s="20"/>
      <c r="H30" s="20">
        <v>183.8</v>
      </c>
      <c r="I30" s="20">
        <v>87.9</v>
      </c>
      <c r="J30" s="21" t="s">
        <v>7</v>
      </c>
    </row>
    <row r="31" spans="1:10" s="22" customFormat="1" ht="25.5" customHeight="1">
      <c r="A31" s="9"/>
      <c r="B31" s="23" t="s">
        <v>39</v>
      </c>
      <c r="C31" s="24"/>
      <c r="D31" s="25"/>
      <c r="E31" s="26">
        <f>SUM(E26:E30)</f>
        <v>1098.106</v>
      </c>
      <c r="F31" s="26">
        <f>SUM(F26:F30)</f>
        <v>0</v>
      </c>
      <c r="G31" s="26">
        <f>SUM(G26:G30)</f>
        <v>319.30600000000004</v>
      </c>
      <c r="H31" s="26">
        <f>SUM(H26:H30)</f>
        <v>690.9000000000001</v>
      </c>
      <c r="I31" s="26">
        <f>SUM(I26:I30)</f>
        <v>87.9</v>
      </c>
      <c r="J31" s="21"/>
    </row>
    <row r="32" spans="1:10" ht="14.25" customHeight="1">
      <c r="A32" s="9"/>
      <c r="B32" s="38" t="s">
        <v>28</v>
      </c>
      <c r="C32" s="39"/>
      <c r="D32" s="40"/>
      <c r="E32" s="40"/>
      <c r="F32" s="40"/>
      <c r="G32" s="40"/>
      <c r="H32" s="40"/>
      <c r="I32" s="40"/>
      <c r="J32" s="41"/>
    </row>
    <row r="33" spans="1:10" s="22" customFormat="1" ht="24">
      <c r="A33" s="9">
        <v>1</v>
      </c>
      <c r="B33" s="14" t="s">
        <v>12</v>
      </c>
      <c r="C33" s="14"/>
      <c r="D33" s="9">
        <v>2015</v>
      </c>
      <c r="E33" s="30">
        <v>3118.15565</v>
      </c>
      <c r="F33" s="20"/>
      <c r="G33" s="20">
        <v>203.4</v>
      </c>
      <c r="H33" s="30">
        <f>856.25565+854.8+40.4-50.4-58.8</f>
        <v>1642.2556499999998</v>
      </c>
      <c r="I33" s="20">
        <v>1272.5</v>
      </c>
      <c r="J33" s="21" t="s">
        <v>7</v>
      </c>
    </row>
    <row r="34" spans="1:10" s="22" customFormat="1" ht="24">
      <c r="A34" s="9">
        <v>2</v>
      </c>
      <c r="B34" s="14" t="s">
        <v>13</v>
      </c>
      <c r="C34" s="14"/>
      <c r="D34" s="9">
        <v>2015</v>
      </c>
      <c r="E34" s="20">
        <v>639.36</v>
      </c>
      <c r="F34" s="20"/>
      <c r="G34" s="20">
        <v>70.6</v>
      </c>
      <c r="H34" s="20">
        <f>489.26-25.1</f>
        <v>464.15999999999997</v>
      </c>
      <c r="I34" s="20">
        <v>104.6</v>
      </c>
      <c r="J34" s="21" t="s">
        <v>7</v>
      </c>
    </row>
    <row r="35" spans="1:10" s="22" customFormat="1" ht="24">
      <c r="A35" s="9">
        <v>3</v>
      </c>
      <c r="B35" s="14" t="s">
        <v>29</v>
      </c>
      <c r="C35" s="14"/>
      <c r="D35" s="9">
        <v>2015</v>
      </c>
      <c r="E35" s="20">
        <f>G35+H35+I35</f>
        <v>75</v>
      </c>
      <c r="F35" s="20"/>
      <c r="G35" s="20"/>
      <c r="H35" s="29"/>
      <c r="I35" s="20">
        <v>75</v>
      </c>
      <c r="J35" s="21" t="s">
        <v>7</v>
      </c>
    </row>
    <row r="36" spans="1:10" s="22" customFormat="1" ht="21" customHeight="1">
      <c r="A36" s="9"/>
      <c r="B36" s="23" t="s">
        <v>39</v>
      </c>
      <c r="C36" s="24"/>
      <c r="D36" s="25"/>
      <c r="E36" s="34">
        <f>SUM(E33:E35)</f>
        <v>3832.5156500000003</v>
      </c>
      <c r="F36" s="26">
        <f>SUM(F33:F35)</f>
        <v>0</v>
      </c>
      <c r="G36" s="35">
        <f>SUM(G33:G35)</f>
        <v>274</v>
      </c>
      <c r="H36" s="35">
        <f>SUM(H33:H35)</f>
        <v>2106.41565</v>
      </c>
      <c r="I36" s="26">
        <f>SUM(I33:I35)</f>
        <v>1452.1</v>
      </c>
      <c r="J36" s="21"/>
    </row>
    <row r="37" spans="1:10" ht="19.5" customHeight="1">
      <c r="A37" s="9"/>
      <c r="B37" s="38" t="s">
        <v>37</v>
      </c>
      <c r="C37" s="39"/>
      <c r="D37" s="40"/>
      <c r="E37" s="40"/>
      <c r="F37" s="40"/>
      <c r="G37" s="40"/>
      <c r="H37" s="40"/>
      <c r="I37" s="40"/>
      <c r="J37" s="41"/>
    </row>
    <row r="38" spans="1:10" ht="24.75">
      <c r="A38" s="9">
        <v>1</v>
      </c>
      <c r="B38" s="27" t="s">
        <v>55</v>
      </c>
      <c r="C38" s="13"/>
      <c r="D38" s="9">
        <v>2015</v>
      </c>
      <c r="E38" s="16">
        <f>F38+G38+H38+I38</f>
        <v>313.9</v>
      </c>
      <c r="F38" s="15"/>
      <c r="G38" s="15"/>
      <c r="H38" s="15">
        <v>263.9</v>
      </c>
      <c r="I38" s="15">
        <v>50</v>
      </c>
      <c r="J38" s="21" t="s">
        <v>7</v>
      </c>
    </row>
    <row r="39" spans="1:10" ht="33" customHeight="1">
      <c r="A39" s="51">
        <v>2</v>
      </c>
      <c r="B39" s="49" t="s">
        <v>56</v>
      </c>
      <c r="C39" s="13" t="s">
        <v>34</v>
      </c>
      <c r="D39" s="9">
        <v>2015</v>
      </c>
      <c r="E39" s="16">
        <v>883.0216</v>
      </c>
      <c r="F39" s="15"/>
      <c r="G39" s="15"/>
      <c r="H39" s="16">
        <v>823.1716</v>
      </c>
      <c r="I39" s="15">
        <v>59.85</v>
      </c>
      <c r="J39" s="21" t="s">
        <v>7</v>
      </c>
    </row>
    <row r="40" spans="1:10" ht="33.75" customHeight="1">
      <c r="A40" s="52"/>
      <c r="B40" s="50"/>
      <c r="C40" s="13" t="s">
        <v>35</v>
      </c>
      <c r="D40" s="9">
        <v>2015</v>
      </c>
      <c r="E40" s="36">
        <f>F40+G40+H40+I40</f>
        <v>3790.4227499999997</v>
      </c>
      <c r="F40" s="15"/>
      <c r="G40" s="15"/>
      <c r="H40" s="36">
        <v>3440.22275</v>
      </c>
      <c r="I40" s="15">
        <v>350.2</v>
      </c>
      <c r="J40" s="21" t="s">
        <v>7</v>
      </c>
    </row>
    <row r="41" spans="1:10" ht="37.5" customHeight="1">
      <c r="A41" s="9">
        <v>3</v>
      </c>
      <c r="B41" s="27" t="s">
        <v>30</v>
      </c>
      <c r="C41" s="13"/>
      <c r="D41" s="9">
        <v>2015</v>
      </c>
      <c r="E41" s="15">
        <v>11</v>
      </c>
      <c r="F41" s="15"/>
      <c r="G41" s="15"/>
      <c r="H41" s="15">
        <f aca="true" t="shared" si="1" ref="H41:H47">E41</f>
        <v>11</v>
      </c>
      <c r="I41" s="15"/>
      <c r="J41" s="21" t="s">
        <v>7</v>
      </c>
    </row>
    <row r="42" spans="1:10" ht="28.5" customHeight="1">
      <c r="A42" s="9">
        <v>4</v>
      </c>
      <c r="B42" s="27" t="s">
        <v>38</v>
      </c>
      <c r="C42" s="13"/>
      <c r="D42" s="9">
        <v>2015</v>
      </c>
      <c r="E42" s="15">
        <v>250</v>
      </c>
      <c r="F42" s="15"/>
      <c r="G42" s="15"/>
      <c r="H42" s="15">
        <v>250</v>
      </c>
      <c r="I42" s="15"/>
      <c r="J42" s="21" t="s">
        <v>7</v>
      </c>
    </row>
    <row r="43" spans="1:10" ht="33" customHeight="1">
      <c r="A43" s="9">
        <v>5</v>
      </c>
      <c r="B43" s="28" t="s">
        <v>31</v>
      </c>
      <c r="C43" s="13"/>
      <c r="D43" s="9">
        <v>2015</v>
      </c>
      <c r="E43" s="15">
        <v>38.2</v>
      </c>
      <c r="F43" s="15"/>
      <c r="G43" s="15"/>
      <c r="H43" s="15">
        <f t="shared" si="1"/>
        <v>38.2</v>
      </c>
      <c r="I43" s="15"/>
      <c r="J43" s="21" t="s">
        <v>7</v>
      </c>
    </row>
    <row r="44" spans="1:10" ht="33" customHeight="1">
      <c r="A44" s="9">
        <v>6</v>
      </c>
      <c r="B44" s="28" t="s">
        <v>32</v>
      </c>
      <c r="C44" s="13"/>
      <c r="D44" s="9">
        <v>2015</v>
      </c>
      <c r="E44" s="15">
        <v>5</v>
      </c>
      <c r="F44" s="15"/>
      <c r="G44" s="15"/>
      <c r="H44" s="15">
        <f t="shared" si="1"/>
        <v>5</v>
      </c>
      <c r="I44" s="15"/>
      <c r="J44" s="21" t="s">
        <v>7</v>
      </c>
    </row>
    <row r="45" spans="1:10" ht="32.25" customHeight="1">
      <c r="A45" s="9">
        <v>7</v>
      </c>
      <c r="B45" s="28" t="s">
        <v>16</v>
      </c>
      <c r="C45" s="13"/>
      <c r="D45" s="9">
        <v>2015</v>
      </c>
      <c r="E45" s="15">
        <v>47.6</v>
      </c>
      <c r="F45" s="15"/>
      <c r="G45" s="15"/>
      <c r="H45" s="15">
        <f t="shared" si="1"/>
        <v>47.6</v>
      </c>
      <c r="I45" s="15"/>
      <c r="J45" s="21" t="s">
        <v>7</v>
      </c>
    </row>
    <row r="46" spans="1:10" ht="35.25" customHeight="1">
      <c r="A46" s="9">
        <v>8</v>
      </c>
      <c r="B46" s="28" t="s">
        <v>33</v>
      </c>
      <c r="C46" s="13"/>
      <c r="D46" s="9">
        <v>2015</v>
      </c>
      <c r="E46" s="15">
        <v>102.24</v>
      </c>
      <c r="F46" s="15">
        <v>102.24</v>
      </c>
      <c r="G46" s="15"/>
      <c r="H46" s="15">
        <v>0</v>
      </c>
      <c r="I46" s="15"/>
      <c r="J46" s="21" t="s">
        <v>7</v>
      </c>
    </row>
    <row r="47" spans="1:10" ht="32.25" customHeight="1">
      <c r="A47" s="9">
        <v>9</v>
      </c>
      <c r="B47" s="28" t="s">
        <v>14</v>
      </c>
      <c r="C47" s="13"/>
      <c r="D47" s="9">
        <v>2015</v>
      </c>
      <c r="E47" s="15">
        <v>1</v>
      </c>
      <c r="F47" s="15"/>
      <c r="G47" s="15"/>
      <c r="H47" s="15">
        <f t="shared" si="1"/>
        <v>1</v>
      </c>
      <c r="I47" s="15"/>
      <c r="J47" s="21" t="s">
        <v>7</v>
      </c>
    </row>
    <row r="48" spans="1:10" ht="56.25" customHeight="1">
      <c r="A48" s="9">
        <v>10</v>
      </c>
      <c r="B48" s="27" t="s">
        <v>42</v>
      </c>
      <c r="C48" s="13"/>
      <c r="D48" s="9">
        <v>2015</v>
      </c>
      <c r="E48" s="15">
        <v>1</v>
      </c>
      <c r="F48" s="15">
        <v>0</v>
      </c>
      <c r="G48" s="15">
        <v>1</v>
      </c>
      <c r="H48" s="15">
        <v>0</v>
      </c>
      <c r="I48" s="15"/>
      <c r="J48" s="21" t="s">
        <v>7</v>
      </c>
    </row>
    <row r="49" spans="1:10" s="22" customFormat="1" ht="21" customHeight="1">
      <c r="A49" s="9"/>
      <c r="B49" s="23" t="s">
        <v>39</v>
      </c>
      <c r="C49" s="24"/>
      <c r="D49" s="25"/>
      <c r="E49" s="34">
        <f>SUM(E38:E48)</f>
        <v>5443.384349999999</v>
      </c>
      <c r="F49" s="26">
        <f>SUM(F38:F48)</f>
        <v>102.24</v>
      </c>
      <c r="G49" s="26">
        <f>SUM(G38:G48)</f>
        <v>1</v>
      </c>
      <c r="H49" s="34">
        <f>SUM(H38:H48)</f>
        <v>4880.09435</v>
      </c>
      <c r="I49" s="26">
        <f>SUM(I38:I48)</f>
        <v>460.04999999999995</v>
      </c>
      <c r="J49" s="21"/>
    </row>
    <row r="50" spans="1:10" ht="32.25" customHeight="1">
      <c r="A50" s="9"/>
      <c r="B50" s="38" t="s">
        <v>43</v>
      </c>
      <c r="C50" s="39"/>
      <c r="D50" s="40"/>
      <c r="E50" s="40"/>
      <c r="F50" s="40"/>
      <c r="G50" s="40"/>
      <c r="H50" s="40"/>
      <c r="I50" s="40"/>
      <c r="J50" s="41"/>
    </row>
    <row r="51" spans="1:10" s="22" customFormat="1" ht="24">
      <c r="A51" s="9">
        <v>1</v>
      </c>
      <c r="B51" s="31" t="s">
        <v>44</v>
      </c>
      <c r="C51" s="14"/>
      <c r="D51" s="9">
        <v>2015</v>
      </c>
      <c r="E51" s="20">
        <v>21</v>
      </c>
      <c r="F51" s="20"/>
      <c r="G51" s="20"/>
      <c r="H51" s="20">
        <f>E51</f>
        <v>21</v>
      </c>
      <c r="I51" s="20"/>
      <c r="J51" s="21" t="s">
        <v>7</v>
      </c>
    </row>
    <row r="52" spans="1:10" s="22" customFormat="1" ht="21" customHeight="1">
      <c r="A52" s="9"/>
      <c r="B52" s="23" t="s">
        <v>39</v>
      </c>
      <c r="C52" s="24"/>
      <c r="D52" s="25"/>
      <c r="E52" s="35">
        <v>21</v>
      </c>
      <c r="F52" s="26"/>
      <c r="G52" s="35">
        <v>0</v>
      </c>
      <c r="H52" s="35">
        <v>21</v>
      </c>
      <c r="I52" s="34"/>
      <c r="J52" s="21"/>
    </row>
    <row r="53" spans="1:10" s="3" customFormat="1" ht="21" customHeight="1">
      <c r="A53" s="5"/>
      <c r="B53" s="11" t="s">
        <v>15</v>
      </c>
      <c r="C53" s="11"/>
      <c r="D53" s="5"/>
      <c r="E53" s="37">
        <f>E11+E16+E24+E31+E36+E49+E52</f>
        <v>25210.01967</v>
      </c>
      <c r="F53" s="17">
        <f>F11+F16+F24+F31+F36+F49+F52</f>
        <v>102.24</v>
      </c>
      <c r="G53" s="17">
        <f>G11+G16+G24+G31+G36+G49+G52</f>
        <v>13340.89</v>
      </c>
      <c r="H53" s="17">
        <f>H11+H16+H24+H31+H36+H49+H52</f>
        <v>8914.900000000001</v>
      </c>
      <c r="I53" s="37">
        <f>I11+I16+I24+I31+I36+I49+I52</f>
        <v>2851.98967</v>
      </c>
      <c r="J53" s="12"/>
    </row>
  </sheetData>
  <sheetProtection/>
  <mergeCells count="22">
    <mergeCell ref="A1:J1"/>
    <mergeCell ref="A2:J2"/>
    <mergeCell ref="A3:J3"/>
    <mergeCell ref="E4:I4"/>
    <mergeCell ref="B39:B40"/>
    <mergeCell ref="A39:A40"/>
    <mergeCell ref="B17:J17"/>
    <mergeCell ref="B25:J25"/>
    <mergeCell ref="B32:J32"/>
    <mergeCell ref="J20:J21"/>
    <mergeCell ref="D20:D21"/>
    <mergeCell ref="C20:C21"/>
    <mergeCell ref="B50:J50"/>
    <mergeCell ref="A4:A6"/>
    <mergeCell ref="D4:D6"/>
    <mergeCell ref="B4:B6"/>
    <mergeCell ref="B37:J37"/>
    <mergeCell ref="B12:J12"/>
    <mergeCell ref="J4:J6"/>
    <mergeCell ref="B8:J8"/>
    <mergeCell ref="C4:C6"/>
    <mergeCell ref="F5:I5"/>
  </mergeCells>
  <printOptions horizontalCentered="1"/>
  <pageMargins left="0.31496062992125984" right="0.2" top="0.22" bottom="0.36" header="0.17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2015-12-29T13:22:11Z</cp:lastPrinted>
  <dcterms:created xsi:type="dcterms:W3CDTF">2006-09-28T05:33:49Z</dcterms:created>
  <dcterms:modified xsi:type="dcterms:W3CDTF">2016-01-28T08:36:27Z</dcterms:modified>
  <cp:category/>
  <cp:version/>
  <cp:contentType/>
  <cp:contentStatus/>
</cp:coreProperties>
</file>