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400" windowHeight="4960" tabRatio="948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'!$A$9:$AC$17</definedName>
    <definedName name="_xlnm._FilterDatabase" localSheetId="0" hidden="1">'характеристика мкд'!$A$11:$X$11</definedName>
    <definedName name="_xlnm.Print_Titles" localSheetId="1">'виды работ '!$3:$9</definedName>
    <definedName name="_xlnm.Print_Area" localSheetId="1">'виды работ '!$A$1:$X$17</definedName>
    <definedName name="_xlnm.Print_Area" localSheetId="0">'характеристика мкд'!$A$1:$T$18</definedName>
  </definedNames>
  <calcPr calcId="152511"/>
</workbook>
</file>

<file path=xl/calcChain.xml><?xml version="1.0" encoding="utf-8"?>
<calcChain xmlns="http://schemas.openxmlformats.org/spreadsheetml/2006/main">
  <c r="W15" i="3" l="1"/>
  <c r="D19" i="3" s="1"/>
  <c r="I17" i="5"/>
  <c r="J17" i="5"/>
  <c r="K17" i="5"/>
  <c r="M17" i="5"/>
  <c r="M18" i="5" s="1"/>
  <c r="N17" i="5"/>
  <c r="N18" i="5" s="1"/>
  <c r="O17" i="5"/>
  <c r="O18" i="5" s="1"/>
  <c r="H17" i="5"/>
  <c r="C13" i="3" l="1"/>
  <c r="L15" i="5" s="1"/>
  <c r="C14" i="3"/>
  <c r="L16" i="5" s="1"/>
  <c r="C12" i="3"/>
  <c r="L14" i="5" s="1"/>
  <c r="Q16" i="5" l="1"/>
  <c r="P16" i="5"/>
  <c r="Q15" i="5"/>
  <c r="P15" i="5"/>
  <c r="P14" i="5"/>
  <c r="Q14" i="5"/>
  <c r="C11" i="3"/>
  <c r="C15" i="3" s="1"/>
  <c r="C19" i="3" s="1"/>
  <c r="L13" i="5" l="1"/>
  <c r="L17" i="5" s="1"/>
  <c r="P13" i="5" l="1"/>
  <c r="P17" i="5" s="1"/>
  <c r="Q13" i="5"/>
  <c r="Q17" i="5" s="1"/>
  <c r="C16" i="3" l="1"/>
  <c r="C17" i="3" s="1"/>
  <c r="L18" i="5" l="1"/>
  <c r="P18" i="5" s="1"/>
  <c r="A12" i="3" l="1"/>
  <c r="A13" i="3" l="1"/>
  <c r="A14" i="3" s="1"/>
  <c r="A14" i="5" l="1"/>
  <c r="A15" i="5" l="1"/>
  <c r="A16" i="5" s="1"/>
</calcChain>
</file>

<file path=xl/sharedStrings.xml><?xml version="1.0" encoding="utf-8"?>
<sst xmlns="http://schemas.openxmlformats.org/spreadsheetml/2006/main" count="132" uniqueCount="71">
  <si>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</si>
  <si>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</si>
  <si>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</si>
  <si>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</si>
  <si>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</si>
  <si>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</si>
  <si>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</si>
  <si>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</si>
  <si>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</si>
  <si>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</si>
  <si>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</si>
  <si>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</si>
  <si>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</si>
  <si>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</si>
  <si>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</si>
  <si>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</si>
  <si>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</si>
  <si>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Муниципальное образование Гостицкое сельское поселение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</si>
  <si>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</si>
  <si>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</si>
  <si>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</si>
  <si>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</si>
  <si>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</si>
  <si>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</si>
  <si>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</si>
  <si>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</si>
  <si>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</si>
  <si>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</si>
  <si>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</si>
  <si>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</si>
  <si>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</si>
  <si>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</si>
  <si>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</si>
  <si>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</si>
  <si>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</si>
  <si>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</si>
  <si>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</si>
  <si>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</si>
  <si>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</si>
  <si>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</si>
  <si>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</si>
  <si>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</si>
  <si>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</si>
  <si>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</si>
  <si>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</si>
  <si>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</si>
  <si>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</si>
  <si>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</si>
  <si>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</si>
  <si>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</si>
  <si>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</si>
  <si>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</si>
  <si>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</si>
  <si>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</si>
  <si>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</si>
  <si>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РО</t>
  </si>
  <si>
    <t>30.12.2017</t>
  </si>
  <si>
    <t>Дер. Гостицы, д. 3</t>
  </si>
  <si>
    <t>Дер. Гостицы, д. 4</t>
  </si>
  <si>
    <t>Дер. Сельхозтехника, д. 5</t>
  </si>
  <si>
    <t>Дер. Сельхозтехника, д. 6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</si>
  <si>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</si>
  <si>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</si>
  <si>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Итого по муниципальному образованию со строительным контролем</t>
  </si>
  <si>
    <t>I. Перечень многоквартирных домов, которые подлежат капитальному ремонту в 2016 году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</si>
  <si>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муниципального образования Гостицкое сельское поселение Ленинградской области</t>
  </si>
  <si>
    <t xml:space="preserve">постановлением администрации Гостицкого сельского поселения </t>
  </si>
  <si>
    <t>II. Реестр многоквратирных домов, которые подлежат капитальному ремонту в 2016году</t>
  </si>
  <si>
    <t>от 21.10.2015 2015 года № 130-п</t>
  </si>
  <si>
    <t>пос. Сельхозтехника, д. 5</t>
  </si>
  <si>
    <t>пос. Сельхозтехника,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</si>
</sst>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122">
    <xf numFmtId="0" fontId="0" fillId="0" borderId="0" xfId="0"/>
    <xf numFmtId="4" fontId="14" fillId="0" borderId="0" xfId="0" applyNumberFormat="1" applyFont="1" applyAlignment="1">
      <alignment horizontal="right" vertical="center" inden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 indent="1"/>
    </xf>
    <xf numFmtId="0" fontId="7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/>
    <xf numFmtId="4" fontId="7" fillId="2" borderId="1" xfId="1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14" fillId="2" borderId="0" xfId="0" applyNumberFormat="1" applyFont="1" applyFill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1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Alignment="1">
      <alignment horizontal="right" vertical="center" inden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Border="1"/>
    <xf numFmtId="0" fontId="7" fillId="2" borderId="5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textRotation="90" wrapText="1"/>
    </xf>
    <xf numFmtId="0" fontId="7" fillId="2" borderId="9" xfId="0" applyNumberFormat="1" applyFont="1" applyFill="1" applyBorder="1" applyAlignment="1">
      <alignment horizontal="center" vertical="center" textRotation="90" wrapText="1"/>
    </xf>
    <xf numFmtId="0" fontId="7" fillId="2" borderId="10" xfId="0" applyNumberFormat="1" applyFont="1" applyFill="1" applyBorder="1" applyAlignment="1">
      <alignment horizontal="center" vertical="center" textRotation="90" wrapText="1"/>
    </xf>
    <xf numFmtId="0" fontId="7" fillId="2" borderId="11" xfId="0" applyNumberFormat="1" applyFont="1" applyFill="1" applyBorder="1" applyAlignment="1">
      <alignment horizontal="center" vertical="center" textRotation="90" wrapText="1"/>
    </xf>
    <xf numFmtId="0" fontId="7" fillId="2" borderId="12" xfId="0" applyNumberFormat="1" applyFont="1" applyFill="1" applyBorder="1" applyAlignment="1">
      <alignment horizontal="center" vertical="center" textRotation="90" wrapText="1"/>
    </xf>
    <xf numFmtId="0" fontId="7" fillId="2" borderId="13" xfId="0" applyNumberFormat="1" applyFont="1" applyFill="1" applyBorder="1" applyAlignment="1">
      <alignment horizontal="center" vertical="center" textRotation="90" wrapText="1"/>
    </xf>
    <xf numFmtId="0" fontId="7" fillId="2" borderId="5" xfId="0" applyNumberFormat="1" applyFont="1" applyFill="1" applyBorder="1" applyAlignment="1">
      <alignment horizontal="center" vertical="center" textRotation="90" wrapText="1"/>
    </xf>
    <xf numFmtId="0" fontId="7" fillId="2" borderId="6" xfId="0" applyNumberFormat="1" applyFont="1" applyFill="1" applyBorder="1" applyAlignment="1">
      <alignment horizontal="center" vertical="center" textRotation="90" wrapText="1"/>
    </xf>
    <xf numFmtId="0" fontId="7" fillId="2" borderId="7" xfId="0" applyNumberFormat="1" applyFont="1" applyFill="1" applyBorder="1" applyAlignment="1">
      <alignment horizontal="center" vertical="center" textRotation="90" wrapText="1"/>
    </xf>
    <xf numFmtId="0" fontId="21" fillId="2" borderId="1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left" vertical="center"/>
    </xf>
    <xf numFmtId="4" fontId="6" fillId="2" borderId="2" xfId="10" applyNumberFormat="1" applyFont="1" applyFill="1" applyBorder="1" applyAlignment="1">
      <alignment horizontal="left" vertical="center" wrapText="1"/>
    </xf>
    <xf numFmtId="4" fontId="6" fillId="2" borderId="3" xfId="10" applyNumberFormat="1" applyFont="1" applyFill="1" applyBorder="1" applyAlignment="1">
      <alignment horizontal="left" vertical="center" wrapText="1"/>
    </xf>
    <xf numFmtId="4" fontId="6" fillId="2" borderId="4" xfId="1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4" fillId="2" borderId="0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0" fontId="25" fillId="2" borderId="0" xfId="0" applyFont="1" applyFill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textRotation="90"/>
    </xf>
    <xf numFmtId="0" fontId="25" fillId="2" borderId="1" xfId="0" applyFont="1" applyFill="1" applyBorder="1" applyAlignment="1">
      <alignment horizontal="center" vertical="center" textRotation="90" wrapText="1"/>
    </xf>
    <xf numFmtId="0" fontId="25" fillId="2" borderId="1" xfId="7" applyFont="1" applyFill="1" applyBorder="1" applyAlignment="1">
      <alignment horizontal="center" vertical="center" textRotation="90" wrapText="1"/>
    </xf>
    <xf numFmtId="0" fontId="25" fillId="2" borderId="5" xfId="0" applyFont="1" applyFill="1" applyBorder="1" applyAlignment="1">
      <alignment horizontal="center" vertical="center" textRotation="90" wrapText="1"/>
    </xf>
    <xf numFmtId="0" fontId="25" fillId="2" borderId="5" xfId="0" applyFont="1" applyFill="1" applyBorder="1" applyAlignment="1">
      <alignment horizontal="center" vertical="center" textRotation="90"/>
    </xf>
    <xf numFmtId="0" fontId="25" fillId="2" borderId="7" xfId="0" applyFont="1" applyFill="1" applyBorder="1" applyAlignment="1">
      <alignment horizontal="center" vertical="center" textRotation="90" wrapText="1"/>
    </xf>
    <xf numFmtId="0" fontId="25" fillId="2" borderId="7" xfId="0" applyFont="1" applyFill="1" applyBorder="1" applyAlignment="1">
      <alignment horizontal="center" vertical="center" textRotation="90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left" vertical="center" wrapText="1"/>
    </xf>
    <xf numFmtId="4" fontId="24" fillId="2" borderId="4" xfId="0" applyNumberFormat="1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/>
    <xf numFmtId="1" fontId="25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left" vertical="center" wrapText="1"/>
    </xf>
    <xf numFmtId="4" fontId="25" fillId="2" borderId="4" xfId="0" applyNumberFormat="1" applyFont="1" applyFill="1" applyBorder="1" applyAlignment="1">
      <alignment horizontal="left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/>
    <xf numFmtId="4" fontId="25" fillId="2" borderId="1" xfId="0" applyNumberFormat="1" applyFont="1" applyFill="1" applyBorder="1" applyAlignment="1">
      <alignment horizontal="left" vertical="center" wrapText="1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2"/>
  <sheetViews>
    <sheetView view="pageBreakPreview" zoomScaleNormal="100" zoomScaleSheetLayoutView="100" workbookViewId="0">
      <selection activeCell="A18" sqref="A18:C18"/>
    </sheetView>
  </sheetViews>
  <sheetFormatPr defaultRowHeight="14.5" x14ac:dyDescent="0.35"/>
  <cols>
    <col min="1" max="1" width="10.08984375" style="8" customWidth="1"/>
    <col min="2" max="2" width="34.453125" style="9" customWidth="1"/>
    <col min="3" max="3" width="9" style="8" customWidth="1"/>
    <col min="4" max="4" width="8.36328125" style="8" customWidth="1"/>
    <col min="5" max="5" width="10.90625" style="8" customWidth="1"/>
    <col min="6" max="6" width="7" style="8" customWidth="1"/>
    <col min="7" max="7" width="6.26953125" style="8" customWidth="1"/>
    <col min="8" max="8" width="14.36328125" style="8" customWidth="1"/>
    <col min="9" max="9" width="11.08984375" style="8" customWidth="1"/>
    <col min="10" max="10" width="12.26953125" style="8" customWidth="1"/>
    <col min="11" max="11" width="7.453125" style="8" customWidth="1"/>
    <col min="12" max="12" width="17.453125" style="8" customWidth="1"/>
    <col min="13" max="13" width="7.1796875" style="8" customWidth="1"/>
    <col min="14" max="14" width="6.81640625" style="8" customWidth="1"/>
    <col min="15" max="15" width="6.90625" style="8" customWidth="1"/>
    <col min="16" max="16" width="17.36328125" style="8" customWidth="1"/>
    <col min="17" max="17" width="11.26953125" style="8" customWidth="1"/>
    <col min="18" max="18" width="13.36328125" style="8" customWidth="1"/>
    <col min="19" max="19" width="13.7265625" style="8" customWidth="1"/>
    <col min="20" max="20" width="8.7265625" style="8" customWidth="1"/>
  </cols>
  <sheetData>
    <row r="1" spans="1:20" s="7" customFormat="1" ht="15" customHeight="1" x14ac:dyDescent="0.3">
      <c r="A1" s="17"/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80" t="s">
        <v>27</v>
      </c>
      <c r="R1" s="79"/>
      <c r="S1" s="79"/>
      <c r="T1" s="79"/>
    </row>
    <row r="2" spans="1:20" s="7" customFormat="1" ht="32.5" customHeight="1" x14ac:dyDescent="0.3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81" t="s">
        <v>66</v>
      </c>
      <c r="R2" s="82"/>
      <c r="S2" s="82"/>
      <c r="T2" s="82"/>
    </row>
    <row r="3" spans="1:20" s="7" customFormat="1" ht="21" customHeight="1" x14ac:dyDescent="0.3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80" t="s">
        <v>68</v>
      </c>
      <c r="R3" s="79"/>
      <c r="S3" s="79"/>
      <c r="T3" s="79"/>
    </row>
    <row r="4" spans="1:20" s="7" customFormat="1" ht="15" customHeight="1" x14ac:dyDescent="0.3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80" t="s">
        <v>28</v>
      </c>
      <c r="R4" s="79"/>
      <c r="S4" s="79"/>
      <c r="T4" s="79"/>
    </row>
    <row r="5" spans="1:20" s="85" customFormat="1" ht="21" customHeight="1" x14ac:dyDescent="0.45">
      <c r="A5" s="83" t="s">
        <v>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1:20" s="85" customFormat="1" ht="20.5" customHeight="1" x14ac:dyDescent="0.45">
      <c r="A6" s="84"/>
      <c r="B6" s="86"/>
      <c r="C6" s="84"/>
      <c r="D6" s="87" t="s">
        <v>64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4"/>
      <c r="S6" s="84"/>
      <c r="T6" s="84"/>
    </row>
    <row r="7" spans="1:20" s="85" customFormat="1" ht="39.5" customHeight="1" x14ac:dyDescent="0.45">
      <c r="A7" s="88" t="s">
        <v>29</v>
      </c>
      <c r="B7" s="88" t="s">
        <v>1</v>
      </c>
      <c r="C7" s="89" t="s">
        <v>30</v>
      </c>
      <c r="D7" s="89"/>
      <c r="E7" s="90" t="s">
        <v>31</v>
      </c>
      <c r="F7" s="90" t="s">
        <v>32</v>
      </c>
      <c r="G7" s="90" t="s">
        <v>33</v>
      </c>
      <c r="H7" s="91" t="s">
        <v>34</v>
      </c>
      <c r="I7" s="88" t="s">
        <v>35</v>
      </c>
      <c r="J7" s="88"/>
      <c r="K7" s="91" t="s">
        <v>36</v>
      </c>
      <c r="L7" s="88" t="s">
        <v>37</v>
      </c>
      <c r="M7" s="88"/>
      <c r="N7" s="88"/>
      <c r="O7" s="88"/>
      <c r="P7" s="88"/>
      <c r="Q7" s="92" t="s">
        <v>38</v>
      </c>
      <c r="R7" s="92" t="s">
        <v>39</v>
      </c>
      <c r="S7" s="91" t="s">
        <v>40</v>
      </c>
      <c r="T7" s="91" t="s">
        <v>41</v>
      </c>
    </row>
    <row r="8" spans="1:20" s="85" customFormat="1" ht="15" customHeight="1" x14ac:dyDescent="0.45">
      <c r="A8" s="88"/>
      <c r="B8" s="88"/>
      <c r="C8" s="91" t="s">
        <v>42</v>
      </c>
      <c r="D8" s="91" t="s">
        <v>43</v>
      </c>
      <c r="E8" s="90"/>
      <c r="F8" s="90"/>
      <c r="G8" s="90"/>
      <c r="H8" s="91"/>
      <c r="I8" s="91" t="s">
        <v>44</v>
      </c>
      <c r="J8" s="91" t="s">
        <v>45</v>
      </c>
      <c r="K8" s="91"/>
      <c r="L8" s="91" t="s">
        <v>44</v>
      </c>
      <c r="M8" s="93" t="s">
        <v>46</v>
      </c>
      <c r="N8" s="94" t="s">
        <v>47</v>
      </c>
      <c r="O8" s="93" t="s">
        <v>48</v>
      </c>
      <c r="P8" s="93" t="s">
        <v>49</v>
      </c>
      <c r="Q8" s="92"/>
      <c r="R8" s="92"/>
      <c r="S8" s="91"/>
      <c r="T8" s="91"/>
    </row>
    <row r="9" spans="1:20" s="85" customFormat="1" ht="206" customHeight="1" x14ac:dyDescent="0.45">
      <c r="A9" s="88"/>
      <c r="B9" s="88"/>
      <c r="C9" s="91"/>
      <c r="D9" s="91"/>
      <c r="E9" s="90"/>
      <c r="F9" s="90"/>
      <c r="G9" s="90"/>
      <c r="H9" s="91"/>
      <c r="I9" s="91"/>
      <c r="J9" s="91"/>
      <c r="K9" s="91"/>
      <c r="L9" s="91"/>
      <c r="M9" s="95"/>
      <c r="N9" s="96"/>
      <c r="O9" s="95"/>
      <c r="P9" s="95"/>
      <c r="Q9" s="92"/>
      <c r="R9" s="92"/>
      <c r="S9" s="91"/>
      <c r="T9" s="91"/>
    </row>
    <row r="10" spans="1:20" s="85" customFormat="1" ht="19.149999999999999" customHeight="1" x14ac:dyDescent="0.45">
      <c r="A10" s="88"/>
      <c r="B10" s="88"/>
      <c r="C10" s="91"/>
      <c r="D10" s="91"/>
      <c r="E10" s="90"/>
      <c r="F10" s="90"/>
      <c r="G10" s="90"/>
      <c r="H10" s="97" t="s">
        <v>50</v>
      </c>
      <c r="I10" s="97" t="s">
        <v>50</v>
      </c>
      <c r="J10" s="97" t="s">
        <v>50</v>
      </c>
      <c r="K10" s="97" t="s">
        <v>51</v>
      </c>
      <c r="L10" s="97" t="s">
        <v>12</v>
      </c>
      <c r="M10" s="97"/>
      <c r="N10" s="97"/>
      <c r="O10" s="97" t="s">
        <v>12</v>
      </c>
      <c r="P10" s="97" t="s">
        <v>12</v>
      </c>
      <c r="Q10" s="98" t="s">
        <v>52</v>
      </c>
      <c r="R10" s="98" t="s">
        <v>52</v>
      </c>
      <c r="S10" s="91"/>
      <c r="T10" s="91"/>
    </row>
    <row r="11" spans="1:20" s="85" customFormat="1" ht="20.5" x14ac:dyDescent="0.45">
      <c r="A11" s="99">
        <v>1</v>
      </c>
      <c r="B11" s="99">
        <v>2</v>
      </c>
      <c r="C11" s="99">
        <v>3</v>
      </c>
      <c r="D11" s="99">
        <v>4</v>
      </c>
      <c r="E11" s="99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99">
        <v>12</v>
      </c>
      <c r="M11" s="99">
        <v>13</v>
      </c>
      <c r="N11" s="99">
        <v>14</v>
      </c>
      <c r="O11" s="99">
        <v>15</v>
      </c>
      <c r="P11" s="99">
        <v>16</v>
      </c>
      <c r="Q11" s="99">
        <v>17</v>
      </c>
      <c r="R11" s="99">
        <v>18</v>
      </c>
      <c r="S11" s="99">
        <v>19</v>
      </c>
      <c r="T11" s="97">
        <v>20</v>
      </c>
    </row>
    <row r="12" spans="1:20" s="85" customFormat="1" ht="32" customHeight="1" x14ac:dyDescent="0.45">
      <c r="A12" s="100" t="s">
        <v>17</v>
      </c>
      <c r="B12" s="101"/>
      <c r="C12" s="101"/>
      <c r="D12" s="101"/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</row>
    <row r="13" spans="1:20" s="85" customFormat="1" ht="16" customHeight="1" x14ac:dyDescent="0.45">
      <c r="A13" s="104">
        <v>1</v>
      </c>
      <c r="B13" s="105" t="s">
        <v>57</v>
      </c>
      <c r="C13" s="106">
        <v>1967</v>
      </c>
      <c r="D13" s="104"/>
      <c r="E13" s="97" t="s">
        <v>53</v>
      </c>
      <c r="F13" s="104">
        <v>4</v>
      </c>
      <c r="G13" s="104">
        <v>3</v>
      </c>
      <c r="H13" s="107">
        <v>3540.07</v>
      </c>
      <c r="I13" s="107">
        <v>2013.63</v>
      </c>
      <c r="J13" s="107">
        <v>1941.72</v>
      </c>
      <c r="K13" s="104">
        <v>87</v>
      </c>
      <c r="L13" s="107">
        <f>'виды работ '!C11</f>
        <v>1735683</v>
      </c>
      <c r="M13" s="108">
        <v>0</v>
      </c>
      <c r="N13" s="108">
        <v>0</v>
      </c>
      <c r="O13" s="108">
        <v>0</v>
      </c>
      <c r="P13" s="108">
        <f>L13</f>
        <v>1735683</v>
      </c>
      <c r="Q13" s="108">
        <f>L13/H13</f>
        <v>490.29623708005772</v>
      </c>
      <c r="R13" s="107">
        <v>14593.7</v>
      </c>
      <c r="S13" s="109" t="s">
        <v>56</v>
      </c>
      <c r="T13" s="97" t="s">
        <v>55</v>
      </c>
    </row>
    <row r="14" spans="1:20" s="85" customFormat="1" ht="17.5" customHeight="1" x14ac:dyDescent="0.45">
      <c r="A14" s="104">
        <f>A13+1</f>
        <v>2</v>
      </c>
      <c r="B14" s="105" t="s">
        <v>58</v>
      </c>
      <c r="C14" s="106">
        <v>1967</v>
      </c>
      <c r="D14" s="104"/>
      <c r="E14" s="97" t="s">
        <v>53</v>
      </c>
      <c r="F14" s="104">
        <v>4</v>
      </c>
      <c r="G14" s="104">
        <v>3</v>
      </c>
      <c r="H14" s="107">
        <v>3372.35</v>
      </c>
      <c r="I14" s="107">
        <v>1991.11</v>
      </c>
      <c r="J14" s="107">
        <v>1954.12</v>
      </c>
      <c r="K14" s="104">
        <v>103</v>
      </c>
      <c r="L14" s="107">
        <f>'виды работ '!C12</f>
        <v>1735683</v>
      </c>
      <c r="M14" s="108">
        <v>0</v>
      </c>
      <c r="N14" s="108">
        <v>0</v>
      </c>
      <c r="O14" s="108">
        <v>0</v>
      </c>
      <c r="P14" s="108">
        <f>L14</f>
        <v>1735683</v>
      </c>
      <c r="Q14" s="108">
        <f>L14/H14</f>
        <v>514.68056399839872</v>
      </c>
      <c r="R14" s="107">
        <v>14593.7</v>
      </c>
      <c r="S14" s="109" t="s">
        <v>56</v>
      </c>
      <c r="T14" s="97" t="s">
        <v>55</v>
      </c>
    </row>
    <row r="15" spans="1:20" s="85" customFormat="1" ht="16.5" customHeight="1" x14ac:dyDescent="0.45">
      <c r="A15" s="104">
        <f t="shared" ref="A15:A16" si="0">A14+1</f>
        <v>3</v>
      </c>
      <c r="B15" s="105" t="s">
        <v>69</v>
      </c>
      <c r="C15" s="106">
        <v>1969</v>
      </c>
      <c r="D15" s="104"/>
      <c r="E15" s="97" t="s">
        <v>53</v>
      </c>
      <c r="F15" s="104">
        <v>2</v>
      </c>
      <c r="G15" s="104">
        <v>2</v>
      </c>
      <c r="H15" s="107">
        <v>1819.02</v>
      </c>
      <c r="I15" s="107">
        <v>732.2</v>
      </c>
      <c r="J15" s="107">
        <v>687.8</v>
      </c>
      <c r="K15" s="104">
        <v>20</v>
      </c>
      <c r="L15" s="107">
        <f>'виды работ '!C13</f>
        <v>488511</v>
      </c>
      <c r="M15" s="108">
        <v>0</v>
      </c>
      <c r="N15" s="108">
        <v>0</v>
      </c>
      <c r="O15" s="108">
        <v>0</v>
      </c>
      <c r="P15" s="108">
        <f>L15</f>
        <v>488511</v>
      </c>
      <c r="Q15" s="108">
        <f>L15/H15</f>
        <v>268.55724511000432</v>
      </c>
      <c r="R15" s="107">
        <v>14593.7</v>
      </c>
      <c r="S15" s="109" t="s">
        <v>56</v>
      </c>
      <c r="T15" s="97" t="s">
        <v>55</v>
      </c>
    </row>
    <row r="16" spans="1:20" s="85" customFormat="1" ht="16.5" customHeight="1" x14ac:dyDescent="0.45">
      <c r="A16" s="104">
        <f t="shared" si="0"/>
        <v>4</v>
      </c>
      <c r="B16" s="105" t="s">
        <v>70</v>
      </c>
      <c r="C16" s="106">
        <v>1971</v>
      </c>
      <c r="D16" s="104"/>
      <c r="E16" s="97" t="s">
        <v>53</v>
      </c>
      <c r="F16" s="104">
        <v>2</v>
      </c>
      <c r="G16" s="104">
        <v>2</v>
      </c>
      <c r="H16" s="107">
        <v>1816.86</v>
      </c>
      <c r="I16" s="107">
        <v>730.86</v>
      </c>
      <c r="J16" s="107">
        <v>730.86</v>
      </c>
      <c r="K16" s="104">
        <v>39</v>
      </c>
      <c r="L16" s="107">
        <f>'виды работ '!C14</f>
        <v>488511</v>
      </c>
      <c r="M16" s="108">
        <v>0</v>
      </c>
      <c r="N16" s="108">
        <v>0</v>
      </c>
      <c r="O16" s="108">
        <v>0</v>
      </c>
      <c r="P16" s="108">
        <f>L16</f>
        <v>488511</v>
      </c>
      <c r="Q16" s="108">
        <f>L16/H16</f>
        <v>268.87652323238996</v>
      </c>
      <c r="R16" s="107">
        <v>14593.7</v>
      </c>
      <c r="S16" s="109" t="s">
        <v>56</v>
      </c>
      <c r="T16" s="97" t="s">
        <v>55</v>
      </c>
    </row>
    <row r="17" spans="1:20" s="85" customFormat="1" ht="37.5" customHeight="1" x14ac:dyDescent="0.45">
      <c r="A17" s="110" t="s">
        <v>16</v>
      </c>
      <c r="B17" s="111"/>
      <c r="C17" s="108" t="s">
        <v>54</v>
      </c>
      <c r="D17" s="108" t="s">
        <v>54</v>
      </c>
      <c r="E17" s="108" t="s">
        <v>54</v>
      </c>
      <c r="F17" s="108" t="s">
        <v>54</v>
      </c>
      <c r="G17" s="108" t="s">
        <v>54</v>
      </c>
      <c r="H17" s="107">
        <f>SUM(H13:H16)</f>
        <v>10548.300000000001</v>
      </c>
      <c r="I17" s="107">
        <f t="shared" ref="I17:P17" si="1">SUM(I13:I16)</f>
        <v>5467.7999999999993</v>
      </c>
      <c r="J17" s="107">
        <f t="shared" si="1"/>
        <v>5314.5</v>
      </c>
      <c r="K17" s="104">
        <f t="shared" si="1"/>
        <v>249</v>
      </c>
      <c r="L17" s="107">
        <f>SUM(L13:L16)</f>
        <v>4448388</v>
      </c>
      <c r="M17" s="107">
        <f t="shared" si="1"/>
        <v>0</v>
      </c>
      <c r="N17" s="107">
        <f t="shared" si="1"/>
        <v>0</v>
      </c>
      <c r="O17" s="107">
        <f t="shared" si="1"/>
        <v>0</v>
      </c>
      <c r="P17" s="107">
        <f t="shared" si="1"/>
        <v>4448388</v>
      </c>
      <c r="Q17" s="107">
        <f>SUM(Q13:Q16)</f>
        <v>1542.4105694208506</v>
      </c>
      <c r="R17" s="112" t="s">
        <v>54</v>
      </c>
      <c r="S17" s="112" t="s">
        <v>54</v>
      </c>
      <c r="T17" s="112" t="s">
        <v>54</v>
      </c>
    </row>
    <row r="18" spans="1:20" s="117" customFormat="1" ht="61.5" customHeight="1" x14ac:dyDescent="0.4">
      <c r="A18" s="121" t="s">
        <v>63</v>
      </c>
      <c r="B18" s="121"/>
      <c r="C18" s="121"/>
      <c r="D18" s="113" t="s">
        <v>54</v>
      </c>
      <c r="E18" s="113" t="s">
        <v>54</v>
      </c>
      <c r="F18" s="113" t="s">
        <v>54</v>
      </c>
      <c r="G18" s="113" t="s">
        <v>54</v>
      </c>
      <c r="H18" s="113" t="s">
        <v>54</v>
      </c>
      <c r="I18" s="113" t="s">
        <v>54</v>
      </c>
      <c r="J18" s="113" t="s">
        <v>54</v>
      </c>
      <c r="K18" s="113" t="s">
        <v>54</v>
      </c>
      <c r="L18" s="114">
        <f>'виды работ '!C17</f>
        <v>4448388</v>
      </c>
      <c r="M18" s="115">
        <f>M17</f>
        <v>0</v>
      </c>
      <c r="N18" s="115">
        <f t="shared" ref="N18:O18" si="2">N17</f>
        <v>0</v>
      </c>
      <c r="O18" s="115">
        <f t="shared" si="2"/>
        <v>0</v>
      </c>
      <c r="P18" s="114">
        <f>L18</f>
        <v>4448388</v>
      </c>
      <c r="Q18" s="116" t="s">
        <v>54</v>
      </c>
      <c r="R18" s="116" t="s">
        <v>54</v>
      </c>
      <c r="S18" s="116" t="s">
        <v>54</v>
      </c>
      <c r="T18" s="116" t="s">
        <v>54</v>
      </c>
    </row>
    <row r="19" spans="1:20" s="120" customFormat="1" ht="21" x14ac:dyDescent="0.5">
      <c r="A19" s="118"/>
      <c r="B19" s="119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</row>
    <row r="20" spans="1:20" s="34" customFormat="1" x14ac:dyDescent="0.35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34" customFormat="1" x14ac:dyDescent="0.35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4" customFormat="1" x14ac:dyDescent="0.35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34" customFormat="1" x14ac:dyDescent="0.35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34" customFormat="1" x14ac:dyDescent="0.35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4" customFormat="1" x14ac:dyDescent="0.35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34" customFormat="1" x14ac:dyDescent="0.35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34" customFormat="1" x14ac:dyDescent="0.35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4" customFormat="1" x14ac:dyDescent="0.3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4" customFormat="1" x14ac:dyDescent="0.35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4" customFormat="1" x14ac:dyDescent="0.35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4" customFormat="1" x14ac:dyDescent="0.3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34" customFormat="1" x14ac:dyDescent="0.35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34" customFormat="1" x14ac:dyDescent="0.35">
      <c r="A33" s="32"/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34" customFormat="1" x14ac:dyDescent="0.35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34" customFormat="1" x14ac:dyDescent="0.35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s="34" customFormat="1" x14ac:dyDescent="0.35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4" customFormat="1" x14ac:dyDescent="0.35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34" customFormat="1" x14ac:dyDescent="0.35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34" customFormat="1" x14ac:dyDescent="0.35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34" customFormat="1" x14ac:dyDescent="0.35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34" customFormat="1" x14ac:dyDescent="0.35">
      <c r="A41" s="32"/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34" customFormat="1" x14ac:dyDescent="0.35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34" customFormat="1" x14ac:dyDescent="0.35">
      <c r="A43" s="32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34" customFormat="1" x14ac:dyDescent="0.35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34" customFormat="1" x14ac:dyDescent="0.35">
      <c r="A45" s="32"/>
      <c r="B45" s="3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34" customFormat="1" x14ac:dyDescent="0.35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34" customFormat="1" x14ac:dyDescent="0.35">
      <c r="A47" s="32"/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34" customFormat="1" x14ac:dyDescent="0.35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s="34" customFormat="1" x14ac:dyDescent="0.35">
      <c r="A49" s="32"/>
      <c r="B49" s="3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34" customFormat="1" x14ac:dyDescent="0.35">
      <c r="A50" s="32"/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s="34" customFormat="1" x14ac:dyDescent="0.35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s="34" customFormat="1" x14ac:dyDescent="0.35">
      <c r="A52" s="32"/>
      <c r="B52" s="3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s="34" customFormat="1" x14ac:dyDescent="0.35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s="34" customFormat="1" x14ac:dyDescent="0.35">
      <c r="A54" s="32"/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s="34" customFormat="1" x14ac:dyDescent="0.35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s="34" customFormat="1" x14ac:dyDescent="0.35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s="34" customFormat="1" x14ac:dyDescent="0.35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s="34" customForma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s="34" customFormat="1" x14ac:dyDescent="0.35">
      <c r="A59" s="32"/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s="34" customFormat="1" x14ac:dyDescent="0.35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s="34" customFormat="1" x14ac:dyDescent="0.35">
      <c r="A61" s="32"/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s="34" customFormat="1" x14ac:dyDescent="0.35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s="34" customFormat="1" x14ac:dyDescent="0.35">
      <c r="A63" s="32"/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s="34" customFormat="1" x14ac:dyDescent="0.35">
      <c r="A64" s="32"/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s="34" customFormat="1" x14ac:dyDescent="0.35">
      <c r="A65" s="32"/>
      <c r="B65" s="33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s="34" customFormat="1" x14ac:dyDescent="0.35">
      <c r="A66" s="32"/>
      <c r="B66" s="3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s="34" customFormat="1" x14ac:dyDescent="0.35">
      <c r="A67" s="32"/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s="34" customFormat="1" x14ac:dyDescent="0.35">
      <c r="A68" s="32"/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s="34" customFormat="1" x14ac:dyDescent="0.35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s="34" customFormat="1" x14ac:dyDescent="0.35">
      <c r="A70" s="32"/>
      <c r="B70" s="33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s="34" customFormat="1" x14ac:dyDescent="0.35">
      <c r="A71" s="32"/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s="34" customFormat="1" x14ac:dyDescent="0.35">
      <c r="A72" s="32"/>
      <c r="B72" s="3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s="34" customFormat="1" x14ac:dyDescent="0.35">
      <c r="A73" s="32"/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s="34" customFormat="1" x14ac:dyDescent="0.35">
      <c r="A74" s="32"/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s="34" customFormat="1" x14ac:dyDescent="0.35">
      <c r="A75" s="32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s="34" customFormat="1" x14ac:dyDescent="0.3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s="34" customFormat="1" x14ac:dyDescent="0.35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s="34" customFormat="1" x14ac:dyDescent="0.35">
      <c r="A78" s="32"/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s="34" customFormat="1" x14ac:dyDescent="0.35">
      <c r="A79" s="32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s="34" customFormat="1" x14ac:dyDescent="0.35">
      <c r="A80" s="32"/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s="34" customFormat="1" x14ac:dyDescent="0.35">
      <c r="A81" s="32"/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s="34" customFormat="1" x14ac:dyDescent="0.35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s="34" customFormat="1" x14ac:dyDescent="0.35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s="34" customFormat="1" x14ac:dyDescent="0.35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s="34" customFormat="1" x14ac:dyDescent="0.35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s="34" customFormat="1" x14ac:dyDescent="0.35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s="34" customForma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s="34" customFormat="1" x14ac:dyDescent="0.35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s="34" customFormat="1" x14ac:dyDescent="0.35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s="34" customFormat="1" x14ac:dyDescent="0.35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s="34" customFormat="1" x14ac:dyDescent="0.35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s="34" customFormat="1" x14ac:dyDescent="0.35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s="34" customFormat="1" x14ac:dyDescent="0.35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s="34" customFormat="1" x14ac:dyDescent="0.35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s="34" customFormat="1" x14ac:dyDescent="0.35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s="34" customFormat="1" x14ac:dyDescent="0.35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s="34" customFormat="1" x14ac:dyDescent="0.35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s="34" customFormat="1" x14ac:dyDescent="0.35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s="34" customFormat="1" x14ac:dyDescent="0.35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s="34" customFormat="1" x14ac:dyDescent="0.35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s="34" customFormat="1" x14ac:dyDescent="0.35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s="34" customFormat="1" x14ac:dyDescent="0.35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s="34" customFormat="1" x14ac:dyDescent="0.35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s="34" customFormat="1" x14ac:dyDescent="0.35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s="34" customFormat="1" x14ac:dyDescent="0.35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s="34" customFormat="1" x14ac:dyDescent="0.35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s="34" customFormat="1" x14ac:dyDescent="0.35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s="34" customFormat="1" x14ac:dyDescent="0.35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s="34" customFormat="1" x14ac:dyDescent="0.35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s="34" customFormat="1" x14ac:dyDescent="0.35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s="34" customFormat="1" x14ac:dyDescent="0.35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 s="34" customFormat="1" x14ac:dyDescent="0.35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:20" s="34" customFormat="1" x14ac:dyDescent="0.35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1:20" s="34" customFormat="1" x14ac:dyDescent="0.35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0" s="34" customFormat="1" x14ac:dyDescent="0.35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1:20" s="34" customForma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1:20" s="34" customFormat="1" x14ac:dyDescent="0.35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1:20" s="34" customFormat="1" x14ac:dyDescent="0.35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1:20" s="34" customFormat="1" x14ac:dyDescent="0.35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1:20" s="34" customFormat="1" x14ac:dyDescent="0.35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1:20" s="34" customFormat="1" x14ac:dyDescent="0.35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1:20" s="34" customFormat="1" x14ac:dyDescent="0.35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1:20" s="34" customFormat="1" x14ac:dyDescent="0.35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spans="1:20" s="34" customFormat="1" x14ac:dyDescent="0.35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1:20" s="34" customFormat="1" x14ac:dyDescent="0.35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1:20" s="34" customFormat="1" x14ac:dyDescent="0.35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1:20" s="34" customFormat="1" x14ac:dyDescent="0.35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1:20" s="34" customFormat="1" x14ac:dyDescent="0.35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1:20" s="34" customFormat="1" x14ac:dyDescent="0.35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spans="1:20" s="34" customFormat="1" x14ac:dyDescent="0.35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1:20" s="34" customFormat="1" x14ac:dyDescent="0.35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spans="1:20" s="34" customFormat="1" x14ac:dyDescent="0.35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spans="1:20" s="34" customFormat="1" x14ac:dyDescent="0.35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1:20" s="34" customFormat="1" x14ac:dyDescent="0.35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1:20" s="34" customFormat="1" x14ac:dyDescent="0.35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spans="1:20" s="34" customFormat="1" x14ac:dyDescent="0.35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1:20" s="34" customFormat="1" x14ac:dyDescent="0.35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1:20" s="34" customFormat="1" x14ac:dyDescent="0.35">
      <c r="A138" s="32"/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:20" s="34" customFormat="1" x14ac:dyDescent="0.35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1:20" s="34" customFormat="1" x14ac:dyDescent="0.35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  <row r="141" spans="1:20" s="34" customFormat="1" x14ac:dyDescent="0.35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</row>
    <row r="142" spans="1:20" s="34" customFormat="1" x14ac:dyDescent="0.35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</row>
    <row r="143" spans="1:20" s="34" customFormat="1" x14ac:dyDescent="0.35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spans="1:20" s="34" customFormat="1" x14ac:dyDescent="0.35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</row>
    <row r="145" spans="1:20" s="34" customFormat="1" x14ac:dyDescent="0.35">
      <c r="A145" s="32"/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</row>
    <row r="146" spans="1:20" s="34" customFormat="1" x14ac:dyDescent="0.35">
      <c r="A146" s="32"/>
      <c r="B146" s="33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:20" s="34" customFormat="1" x14ac:dyDescent="0.35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spans="1:20" s="34" customFormat="1" x14ac:dyDescent="0.35">
      <c r="A148" s="32"/>
      <c r="B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</row>
    <row r="149" spans="1:20" s="34" customFormat="1" x14ac:dyDescent="0.35">
      <c r="A149" s="32"/>
      <c r="B149" s="33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</row>
    <row r="150" spans="1:20" s="34" customFormat="1" x14ac:dyDescent="0.35">
      <c r="A150" s="32"/>
      <c r="B150" s="33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</row>
    <row r="151" spans="1:20" s="34" customFormat="1" x14ac:dyDescent="0.35">
      <c r="A151" s="32"/>
      <c r="B151" s="33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</row>
    <row r="152" spans="1:20" s="34" customFormat="1" x14ac:dyDescent="0.35">
      <c r="A152" s="32"/>
      <c r="B152" s="33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</row>
    <row r="153" spans="1:20" s="34" customFormat="1" x14ac:dyDescent="0.35">
      <c r="A153" s="32"/>
      <c r="B153" s="33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</row>
    <row r="154" spans="1:20" s="34" customFormat="1" x14ac:dyDescent="0.35">
      <c r="A154" s="32"/>
      <c r="B154" s="33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</row>
    <row r="155" spans="1:20" s="34" customFormat="1" x14ac:dyDescent="0.35">
      <c r="A155" s="32"/>
      <c r="B155" s="33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1:20" s="34" customFormat="1" x14ac:dyDescent="0.35">
      <c r="A156" s="32"/>
      <c r="B156" s="33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1:20" s="34" customFormat="1" x14ac:dyDescent="0.3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</row>
    <row r="158" spans="1:20" s="34" customFormat="1" x14ac:dyDescent="0.35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spans="1:20" s="34" customFormat="1" x14ac:dyDescent="0.35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</row>
    <row r="160" spans="1:20" s="34" customFormat="1" x14ac:dyDescent="0.3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</row>
    <row r="161" spans="1:20" s="34" customFormat="1" x14ac:dyDescent="0.35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</row>
    <row r="162" spans="1:20" s="34" customFormat="1" x14ac:dyDescent="0.3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</row>
    <row r="163" spans="1:20" s="34" customFormat="1" x14ac:dyDescent="0.35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</row>
    <row r="164" spans="1:20" s="34" customFormat="1" x14ac:dyDescent="0.35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spans="1:20" s="34" customFormat="1" x14ac:dyDescent="0.35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</row>
    <row r="166" spans="1:20" s="34" customFormat="1" x14ac:dyDescent="0.35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</row>
    <row r="167" spans="1:20" s="34" customFormat="1" x14ac:dyDescent="0.3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</row>
    <row r="168" spans="1:20" s="34" customFormat="1" x14ac:dyDescent="0.35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</row>
    <row r="169" spans="1:20" s="34" customFormat="1" x14ac:dyDescent="0.35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</row>
    <row r="170" spans="1:20" s="34" customFormat="1" x14ac:dyDescent="0.3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</row>
    <row r="171" spans="1:20" s="34" customFormat="1" x14ac:dyDescent="0.35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</row>
    <row r="172" spans="1:20" s="34" customFormat="1" x14ac:dyDescent="0.35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spans="1:20" s="34" customFormat="1" x14ac:dyDescent="0.3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</row>
    <row r="174" spans="1:20" s="34" customFormat="1" x14ac:dyDescent="0.35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</row>
    <row r="175" spans="1:20" s="34" customFormat="1" x14ac:dyDescent="0.35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</row>
    <row r="176" spans="1:20" s="34" customFormat="1" x14ac:dyDescent="0.3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spans="1:20" s="34" customFormat="1" x14ac:dyDescent="0.35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</row>
    <row r="178" spans="1:20" s="34" customFormat="1" x14ac:dyDescent="0.3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</row>
    <row r="179" spans="1:20" s="34" customFormat="1" x14ac:dyDescent="0.35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</row>
    <row r="180" spans="1:20" s="34" customFormat="1" x14ac:dyDescent="0.35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</row>
    <row r="181" spans="1:20" s="34" customFormat="1" x14ac:dyDescent="0.35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</row>
    <row r="182" spans="1:20" s="34" customFormat="1" x14ac:dyDescent="0.35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</row>
    <row r="183" spans="1:20" s="34" customFormat="1" x14ac:dyDescent="0.35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</row>
    <row r="184" spans="1:20" s="34" customFormat="1" x14ac:dyDescent="0.35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</row>
    <row r="185" spans="1:20" s="34" customFormat="1" x14ac:dyDescent="0.3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</row>
    <row r="186" spans="1:20" s="34" customFormat="1" x14ac:dyDescent="0.35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</row>
    <row r="187" spans="1:20" s="34" customFormat="1" x14ac:dyDescent="0.3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</row>
    <row r="188" spans="1:20" s="34" customFormat="1" x14ac:dyDescent="0.35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</row>
    <row r="189" spans="1:20" s="34" customFormat="1" x14ac:dyDescent="0.35">
      <c r="A189" s="32"/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</row>
    <row r="190" spans="1:20" s="34" customFormat="1" x14ac:dyDescent="0.35">
      <c r="A190" s="32"/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</row>
    <row r="191" spans="1:20" s="34" customFormat="1" x14ac:dyDescent="0.35">
      <c r="A191" s="32"/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</row>
    <row r="192" spans="1:20" s="34" customFormat="1" x14ac:dyDescent="0.35">
      <c r="A192" s="32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</row>
    <row r="193" spans="1:20" s="34" customFormat="1" x14ac:dyDescent="0.3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</row>
    <row r="194" spans="1:20" s="34" customFormat="1" x14ac:dyDescent="0.35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</row>
    <row r="195" spans="1:20" s="34" customFormat="1" x14ac:dyDescent="0.35">
      <c r="A195" s="32"/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</row>
    <row r="196" spans="1:20" s="34" customFormat="1" x14ac:dyDescent="0.35">
      <c r="A196" s="32"/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</row>
    <row r="197" spans="1:20" s="34" customFormat="1" x14ac:dyDescent="0.35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</row>
    <row r="198" spans="1:20" s="34" customFormat="1" x14ac:dyDescent="0.35">
      <c r="A198" s="32"/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</row>
    <row r="199" spans="1:20" s="34" customFormat="1" x14ac:dyDescent="0.3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</row>
    <row r="200" spans="1:20" s="34" customFormat="1" x14ac:dyDescent="0.35">
      <c r="A200" s="32"/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</row>
    <row r="201" spans="1:20" s="34" customFormat="1" x14ac:dyDescent="0.35">
      <c r="A201" s="32"/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</row>
    <row r="202" spans="1:20" s="34" customFormat="1" x14ac:dyDescent="0.3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</row>
    <row r="203" spans="1:20" s="34" customFormat="1" x14ac:dyDescent="0.35">
      <c r="A203" s="32"/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spans="1:20" s="34" customFormat="1" x14ac:dyDescent="0.3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</row>
    <row r="205" spans="1:20" s="34" customFormat="1" x14ac:dyDescent="0.35">
      <c r="A205" s="32"/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spans="1:20" s="34" customFormat="1" x14ac:dyDescent="0.35">
      <c r="A206" s="32"/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spans="1:20" s="34" customFormat="1" x14ac:dyDescent="0.3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0" s="34" customFormat="1" x14ac:dyDescent="0.35">
      <c r="A208" s="32"/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s="34" customFormat="1" x14ac:dyDescent="0.35">
      <c r="A209" s="32"/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s="34" customFormat="1" x14ac:dyDescent="0.35">
      <c r="A210" s="32"/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s="34" customFormat="1" x14ac:dyDescent="0.3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s="34" customFormat="1" x14ac:dyDescent="0.35">
      <c r="A212" s="32"/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s="34" customFormat="1" x14ac:dyDescent="0.35">
      <c r="A213" s="32"/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s="34" customFormat="1" x14ac:dyDescent="0.35">
      <c r="A214" s="32"/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 s="34" customFormat="1" x14ac:dyDescent="0.35">
      <c r="A215" s="32"/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spans="1:20" s="34" customFormat="1" x14ac:dyDescent="0.3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  <row r="217" spans="1:20" s="34" customFormat="1" x14ac:dyDescent="0.35">
      <c r="A217" s="32"/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</row>
    <row r="218" spans="1:20" s="34" customFormat="1" x14ac:dyDescent="0.35">
      <c r="A218" s="32"/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</row>
    <row r="219" spans="1:20" s="34" customFormat="1" x14ac:dyDescent="0.35">
      <c r="A219" s="32"/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</row>
    <row r="220" spans="1:20" s="34" customFormat="1" x14ac:dyDescent="0.35">
      <c r="A220" s="32"/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</row>
    <row r="221" spans="1:20" s="34" customFormat="1" x14ac:dyDescent="0.35">
      <c r="A221" s="32"/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</row>
    <row r="222" spans="1:20" s="34" customFormat="1" x14ac:dyDescent="0.35">
      <c r="A222" s="32"/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</row>
    <row r="223" spans="1:20" s="34" customFormat="1" x14ac:dyDescent="0.35">
      <c r="A223" s="32"/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</row>
    <row r="224" spans="1:20" s="34" customFormat="1" x14ac:dyDescent="0.35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</row>
    <row r="225" spans="1:20" s="34" customFormat="1" x14ac:dyDescent="0.35">
      <c r="A225" s="32"/>
      <c r="B225" s="33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</row>
    <row r="226" spans="1:20" s="34" customFormat="1" x14ac:dyDescent="0.35">
      <c r="A226" s="32"/>
      <c r="B226" s="33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</row>
    <row r="227" spans="1:20" s="34" customFormat="1" x14ac:dyDescent="0.35">
      <c r="A227" s="32"/>
      <c r="B227" s="3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</row>
    <row r="228" spans="1:20" s="34" customFormat="1" x14ac:dyDescent="0.35">
      <c r="A228" s="32"/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</row>
    <row r="229" spans="1:20" s="34" customFormat="1" x14ac:dyDescent="0.35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</row>
    <row r="230" spans="1:20" s="34" customFormat="1" x14ac:dyDescent="0.35">
      <c r="A230" s="32"/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</row>
    <row r="231" spans="1:20" s="34" customFormat="1" x14ac:dyDescent="0.35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</row>
    <row r="232" spans="1:20" s="34" customFormat="1" x14ac:dyDescent="0.35">
      <c r="A232" s="32"/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</row>
    <row r="233" spans="1:20" s="34" customFormat="1" x14ac:dyDescent="0.35">
      <c r="A233" s="32"/>
      <c r="B233" s="33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</row>
    <row r="234" spans="1:20" s="34" customFormat="1" x14ac:dyDescent="0.35">
      <c r="A234" s="32"/>
      <c r="B234" s="33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</row>
    <row r="235" spans="1:20" s="34" customFormat="1" x14ac:dyDescent="0.35">
      <c r="A235" s="32"/>
      <c r="B235" s="33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</row>
    <row r="236" spans="1:20" s="34" customFormat="1" x14ac:dyDescent="0.35">
      <c r="A236" s="32"/>
      <c r="B236" s="33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</row>
    <row r="237" spans="1:20" s="34" customFormat="1" x14ac:dyDescent="0.35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</row>
    <row r="238" spans="1:20" s="34" customFormat="1" x14ac:dyDescent="0.35">
      <c r="A238" s="32"/>
      <c r="B238" s="33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</row>
    <row r="239" spans="1:20" s="34" customFormat="1" x14ac:dyDescent="0.35">
      <c r="A239" s="32"/>
      <c r="B239" s="33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</row>
    <row r="240" spans="1:20" s="34" customFormat="1" x14ac:dyDescent="0.35">
      <c r="A240" s="32"/>
      <c r="B240" s="33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</row>
    <row r="241" spans="1:20" s="34" customFormat="1" x14ac:dyDescent="0.35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</row>
    <row r="242" spans="1:20" s="34" customFormat="1" x14ac:dyDescent="0.35">
      <c r="A242" s="32"/>
      <c r="B242" s="33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</row>
    <row r="243" spans="1:20" s="34" customFormat="1" x14ac:dyDescent="0.35">
      <c r="A243" s="32"/>
      <c r="B243" s="33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</row>
    <row r="244" spans="1:20" s="34" customFormat="1" x14ac:dyDescent="0.35">
      <c r="A244" s="32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</row>
    <row r="245" spans="1:20" s="34" customFormat="1" x14ac:dyDescent="0.35">
      <c r="A245" s="32"/>
      <c r="B245" s="33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</row>
    <row r="246" spans="1:20" s="34" customFormat="1" x14ac:dyDescent="0.35">
      <c r="A246" s="32"/>
      <c r="B246" s="33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</row>
    <row r="247" spans="1:20" s="34" customFormat="1" x14ac:dyDescent="0.35">
      <c r="A247" s="32"/>
      <c r="B247" s="33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</row>
    <row r="248" spans="1:20" s="34" customFormat="1" x14ac:dyDescent="0.35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</row>
    <row r="249" spans="1:20" s="34" customFormat="1" x14ac:dyDescent="0.35">
      <c r="A249" s="32"/>
      <c r="B249" s="3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</row>
    <row r="250" spans="1:20" s="34" customFormat="1" x14ac:dyDescent="0.35">
      <c r="A250" s="32"/>
      <c r="B250" s="33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</row>
    <row r="251" spans="1:20" s="34" customFormat="1" x14ac:dyDescent="0.35">
      <c r="A251" s="32"/>
      <c r="B251" s="3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</row>
    <row r="252" spans="1:20" s="34" customFormat="1" x14ac:dyDescent="0.35">
      <c r="A252" s="32"/>
      <c r="B252" s="33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</row>
    <row r="253" spans="1:20" s="34" customFormat="1" x14ac:dyDescent="0.35">
      <c r="A253" s="32"/>
      <c r="B253" s="33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</row>
    <row r="254" spans="1:20" s="34" customFormat="1" x14ac:dyDescent="0.35">
      <c r="A254" s="32"/>
      <c r="B254" s="33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</row>
    <row r="255" spans="1:20" s="34" customFormat="1" x14ac:dyDescent="0.35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</row>
    <row r="256" spans="1:20" s="34" customFormat="1" x14ac:dyDescent="0.35">
      <c r="A256" s="32"/>
      <c r="B256" s="33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</row>
    <row r="257" spans="1:20" s="34" customFormat="1" x14ac:dyDescent="0.35">
      <c r="A257" s="32"/>
      <c r="B257" s="33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</row>
    <row r="258" spans="1:20" s="34" customFormat="1" x14ac:dyDescent="0.35">
      <c r="A258" s="32"/>
      <c r="B258" s="33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spans="1:20" s="34" customFormat="1" x14ac:dyDescent="0.35">
      <c r="A259" s="32"/>
      <c r="B259" s="33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</row>
    <row r="260" spans="1:20" s="34" customFormat="1" x14ac:dyDescent="0.35">
      <c r="A260" s="32"/>
      <c r="B260" s="33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</row>
    <row r="261" spans="1:20" s="34" customFormat="1" x14ac:dyDescent="0.35">
      <c r="A261" s="32"/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</row>
    <row r="262" spans="1:20" s="34" customFormat="1" x14ac:dyDescent="0.35">
      <c r="A262" s="32"/>
      <c r="B262" s="33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</row>
    <row r="263" spans="1:20" s="34" customFormat="1" x14ac:dyDescent="0.35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</row>
    <row r="264" spans="1:20" s="34" customFormat="1" x14ac:dyDescent="0.35">
      <c r="A264" s="32"/>
      <c r="B264" s="3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</row>
    <row r="265" spans="1:20" s="34" customFormat="1" x14ac:dyDescent="0.35">
      <c r="A265" s="32"/>
      <c r="B265" s="33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</row>
    <row r="266" spans="1:20" s="34" customFormat="1" x14ac:dyDescent="0.35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</row>
    <row r="267" spans="1:20" s="34" customFormat="1" x14ac:dyDescent="0.35">
      <c r="A267" s="32"/>
      <c r="B267" s="33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</row>
    <row r="268" spans="1:20" s="34" customFormat="1" x14ac:dyDescent="0.35">
      <c r="A268" s="32"/>
      <c r="B268" s="3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spans="1:20" s="34" customFormat="1" x14ac:dyDescent="0.35">
      <c r="A269" s="32"/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</row>
    <row r="270" spans="1:20" s="34" customFormat="1" x14ac:dyDescent="0.35">
      <c r="A270" s="32"/>
      <c r="B270" s="33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</row>
    <row r="271" spans="1:20" s="34" customFormat="1" x14ac:dyDescent="0.35">
      <c r="A271" s="32"/>
      <c r="B271" s="33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</row>
    <row r="272" spans="1:20" s="34" customFormat="1" x14ac:dyDescent="0.35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spans="1:20" s="34" customFormat="1" x14ac:dyDescent="0.35">
      <c r="A273" s="32"/>
      <c r="B273" s="33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</row>
    <row r="274" spans="1:20" s="34" customFormat="1" x14ac:dyDescent="0.35">
      <c r="A274" s="32"/>
      <c r="B274" s="33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</row>
    <row r="275" spans="1:20" s="34" customFormat="1" x14ac:dyDescent="0.35">
      <c r="A275" s="32"/>
      <c r="B275" s="33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</row>
    <row r="276" spans="1:20" s="34" customFormat="1" x14ac:dyDescent="0.35">
      <c r="A276" s="32"/>
      <c r="B276" s="33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</row>
    <row r="277" spans="1:20" s="34" customFormat="1" x14ac:dyDescent="0.35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</row>
    <row r="278" spans="1:20" s="34" customFormat="1" x14ac:dyDescent="0.35">
      <c r="A278" s="32"/>
      <c r="B278" s="33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</row>
    <row r="279" spans="1:20" s="34" customFormat="1" x14ac:dyDescent="0.35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</row>
    <row r="280" spans="1:20" s="34" customFormat="1" x14ac:dyDescent="0.35">
      <c r="A280" s="32"/>
      <c r="B280" s="33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</row>
    <row r="281" spans="1:20" s="34" customFormat="1" x14ac:dyDescent="0.35">
      <c r="A281" s="32"/>
      <c r="B281" s="33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</row>
    <row r="282" spans="1:20" s="34" customFormat="1" x14ac:dyDescent="0.35">
      <c r="A282" s="32"/>
      <c r="B282" s="33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</row>
    <row r="283" spans="1:20" s="34" customFormat="1" x14ac:dyDescent="0.35">
      <c r="A283" s="32"/>
      <c r="B283" s="33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</row>
    <row r="284" spans="1:20" s="34" customFormat="1" x14ac:dyDescent="0.35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</row>
    <row r="285" spans="1:20" s="34" customFormat="1" x14ac:dyDescent="0.35">
      <c r="A285" s="32"/>
      <c r="B285" s="33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</row>
    <row r="286" spans="1:20" s="34" customFormat="1" x14ac:dyDescent="0.35">
      <c r="A286" s="32"/>
      <c r="B286" s="33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</row>
    <row r="287" spans="1:20" s="34" customFormat="1" x14ac:dyDescent="0.35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</row>
    <row r="288" spans="1:20" s="34" customFormat="1" x14ac:dyDescent="0.35">
      <c r="A288" s="32"/>
      <c r="B288" s="3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</row>
    <row r="289" spans="1:20" s="34" customFormat="1" x14ac:dyDescent="0.35">
      <c r="A289" s="32"/>
      <c r="B289" s="33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</row>
    <row r="290" spans="1:20" s="34" customFormat="1" x14ac:dyDescent="0.35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</row>
    <row r="291" spans="1:20" s="34" customFormat="1" x14ac:dyDescent="0.35">
      <c r="A291" s="32"/>
      <c r="B291" s="33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</row>
    <row r="292" spans="1:20" s="34" customFormat="1" x14ac:dyDescent="0.35">
      <c r="A292" s="32"/>
      <c r="B292" s="33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</row>
    <row r="293" spans="1:20" s="34" customFormat="1" x14ac:dyDescent="0.35">
      <c r="A293" s="32"/>
      <c r="B293" s="33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</row>
    <row r="294" spans="1:20" s="34" customFormat="1" x14ac:dyDescent="0.35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</row>
    <row r="295" spans="1:20" s="34" customFormat="1" x14ac:dyDescent="0.35">
      <c r="A295" s="32"/>
      <c r="B295" s="33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</row>
    <row r="296" spans="1:20" s="34" customFormat="1" x14ac:dyDescent="0.35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</row>
    <row r="297" spans="1:20" s="34" customFormat="1" x14ac:dyDescent="0.35">
      <c r="A297" s="32"/>
      <c r="B297" s="33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</row>
    <row r="298" spans="1:20" s="34" customFormat="1" x14ac:dyDescent="0.35">
      <c r="A298" s="32"/>
      <c r="B298" s="33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</row>
    <row r="299" spans="1:20" s="34" customFormat="1" x14ac:dyDescent="0.35">
      <c r="A299" s="32"/>
      <c r="B299" s="33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</row>
    <row r="300" spans="1:20" s="34" customFormat="1" x14ac:dyDescent="0.35">
      <c r="A300" s="32"/>
      <c r="B300" s="33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</row>
    <row r="301" spans="1:20" s="34" customFormat="1" x14ac:dyDescent="0.35">
      <c r="A301" s="32"/>
      <c r="B301" s="33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spans="1:20" s="34" customFormat="1" x14ac:dyDescent="0.35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</row>
    <row r="303" spans="1:20" s="34" customFormat="1" x14ac:dyDescent="0.35">
      <c r="A303" s="32"/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</row>
    <row r="304" spans="1:20" s="34" customFormat="1" x14ac:dyDescent="0.35">
      <c r="A304" s="32"/>
      <c r="B304" s="33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</row>
    <row r="305" spans="1:20" s="34" customFormat="1" x14ac:dyDescent="0.35">
      <c r="A305" s="32"/>
      <c r="B305" s="33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</row>
    <row r="306" spans="1:20" s="34" customFormat="1" x14ac:dyDescent="0.35">
      <c r="A306" s="32"/>
      <c r="B306" s="33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</row>
    <row r="307" spans="1:20" s="34" customFormat="1" x14ac:dyDescent="0.35">
      <c r="A307" s="32"/>
      <c r="B307" s="33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</row>
    <row r="308" spans="1:20" s="34" customFormat="1" x14ac:dyDescent="0.35">
      <c r="A308" s="32"/>
      <c r="B308" s="33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</row>
    <row r="309" spans="1:20" s="34" customFormat="1" x14ac:dyDescent="0.35">
      <c r="A309" s="32"/>
      <c r="B309" s="33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</row>
    <row r="310" spans="1:20" s="34" customFormat="1" x14ac:dyDescent="0.35">
      <c r="A310" s="32"/>
      <c r="B310" s="33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</row>
    <row r="311" spans="1:20" s="34" customFormat="1" x14ac:dyDescent="0.35">
      <c r="A311" s="32"/>
      <c r="B311" s="33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</row>
    <row r="312" spans="1:20" s="34" customFormat="1" x14ac:dyDescent="0.35">
      <c r="A312" s="32"/>
      <c r="B312" s="33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</row>
    <row r="313" spans="1:20" s="34" customFormat="1" x14ac:dyDescent="0.35">
      <c r="A313" s="32"/>
      <c r="B313" s="33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</row>
    <row r="314" spans="1:20" s="34" customFormat="1" x14ac:dyDescent="0.35">
      <c r="A314" s="32"/>
      <c r="B314" s="33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</row>
    <row r="315" spans="1:20" s="34" customFormat="1" x14ac:dyDescent="0.35">
      <c r="A315" s="32"/>
      <c r="B315" s="33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</row>
    <row r="316" spans="1:20" s="34" customFormat="1" x14ac:dyDescent="0.35">
      <c r="A316" s="32"/>
      <c r="B316" s="33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</row>
    <row r="317" spans="1:20" s="34" customFormat="1" x14ac:dyDescent="0.35">
      <c r="A317" s="32"/>
      <c r="B317" s="33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</row>
    <row r="318" spans="1:20" s="34" customFormat="1" x14ac:dyDescent="0.35">
      <c r="A318" s="32"/>
      <c r="B318" s="33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</row>
    <row r="319" spans="1:20" s="34" customFormat="1" x14ac:dyDescent="0.35">
      <c r="A319" s="32"/>
      <c r="B319" s="33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</row>
    <row r="320" spans="1:20" s="34" customFormat="1" x14ac:dyDescent="0.35">
      <c r="A320" s="32"/>
      <c r="B320" s="33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</row>
    <row r="321" spans="1:20" s="34" customFormat="1" x14ac:dyDescent="0.35">
      <c r="A321" s="32"/>
      <c r="B321" s="33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</row>
    <row r="322" spans="1:20" s="34" customFormat="1" x14ac:dyDescent="0.35">
      <c r="A322" s="32"/>
      <c r="B322" s="33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</row>
    <row r="323" spans="1:20" s="34" customFormat="1" x14ac:dyDescent="0.35">
      <c r="A323" s="32"/>
      <c r="B323" s="33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</row>
    <row r="324" spans="1:20" s="34" customFormat="1" x14ac:dyDescent="0.35">
      <c r="A324" s="32"/>
      <c r="B324" s="33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</row>
    <row r="325" spans="1:20" s="34" customFormat="1" x14ac:dyDescent="0.35">
      <c r="A325" s="32"/>
      <c r="B325" s="33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</row>
    <row r="326" spans="1:20" s="34" customFormat="1" x14ac:dyDescent="0.35">
      <c r="A326" s="32"/>
      <c r="B326" s="33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</row>
    <row r="327" spans="1:20" s="34" customFormat="1" x14ac:dyDescent="0.35">
      <c r="A327" s="32"/>
      <c r="B327" s="3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</row>
    <row r="328" spans="1:20" s="34" customFormat="1" x14ac:dyDescent="0.35">
      <c r="A328" s="32"/>
      <c r="B328" s="3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</row>
    <row r="329" spans="1:20" s="34" customFormat="1" x14ac:dyDescent="0.35">
      <c r="A329" s="32"/>
      <c r="B329" s="3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</row>
    <row r="330" spans="1:20" s="34" customFormat="1" x14ac:dyDescent="0.35">
      <c r="A330" s="32"/>
      <c r="B330" s="3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</row>
    <row r="331" spans="1:20" s="34" customFormat="1" x14ac:dyDescent="0.35">
      <c r="A331" s="32"/>
      <c r="B331" s="3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</row>
    <row r="332" spans="1:20" s="34" customFormat="1" x14ac:dyDescent="0.35">
      <c r="A332" s="32"/>
      <c r="B332" s="3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</row>
    <row r="333" spans="1:20" s="34" customFormat="1" x14ac:dyDescent="0.35">
      <c r="A333" s="32"/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</row>
    <row r="334" spans="1:20" s="34" customFormat="1" x14ac:dyDescent="0.35">
      <c r="A334" s="32"/>
      <c r="B334" s="3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</row>
    <row r="335" spans="1:20" s="34" customFormat="1" x14ac:dyDescent="0.35">
      <c r="A335" s="32"/>
      <c r="B335" s="3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</row>
    <row r="336" spans="1:20" s="34" customFormat="1" x14ac:dyDescent="0.35">
      <c r="A336" s="32"/>
      <c r="B336" s="3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</row>
    <row r="337" spans="1:20" s="34" customFormat="1" x14ac:dyDescent="0.35">
      <c r="A337" s="32"/>
      <c r="B337" s="3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</row>
    <row r="338" spans="1:20" s="34" customFormat="1" x14ac:dyDescent="0.35">
      <c r="A338" s="32"/>
      <c r="B338" s="3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</row>
    <row r="339" spans="1:20" s="34" customFormat="1" x14ac:dyDescent="0.35">
      <c r="A339" s="32"/>
      <c r="B339" s="3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</row>
    <row r="340" spans="1:20" s="34" customFormat="1" x14ac:dyDescent="0.35">
      <c r="A340" s="32"/>
      <c r="B340" s="3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</row>
    <row r="341" spans="1:20" s="34" customFormat="1" x14ac:dyDescent="0.35">
      <c r="A341" s="32"/>
      <c r="B341" s="3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</row>
    <row r="342" spans="1:20" s="34" customFormat="1" x14ac:dyDescent="0.35">
      <c r="A342" s="32"/>
      <c r="B342" s="3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</row>
    <row r="343" spans="1:20" s="34" customFormat="1" x14ac:dyDescent="0.35">
      <c r="A343" s="32"/>
      <c r="B343" s="3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</row>
    <row r="344" spans="1:20" s="34" customFormat="1" x14ac:dyDescent="0.35">
      <c r="A344" s="32"/>
      <c r="B344" s="33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spans="1:20" s="34" customFormat="1" x14ac:dyDescent="0.35">
      <c r="A345" s="32"/>
      <c r="B345" s="33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</row>
    <row r="346" spans="1:20" s="34" customFormat="1" x14ac:dyDescent="0.35">
      <c r="A346" s="32"/>
      <c r="B346" s="33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</row>
    <row r="347" spans="1:20" s="34" customFormat="1" x14ac:dyDescent="0.35">
      <c r="A347" s="32"/>
      <c r="B347" s="33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</row>
    <row r="348" spans="1:20" s="34" customFormat="1" x14ac:dyDescent="0.35">
      <c r="A348" s="32"/>
      <c r="B348" s="33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</row>
    <row r="349" spans="1:20" s="34" customFormat="1" x14ac:dyDescent="0.35">
      <c r="A349" s="32"/>
      <c r="B349" s="33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</row>
    <row r="350" spans="1:20" s="34" customFormat="1" x14ac:dyDescent="0.35">
      <c r="A350" s="32"/>
      <c r="B350" s="33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</row>
    <row r="351" spans="1:20" s="34" customFormat="1" x14ac:dyDescent="0.35">
      <c r="A351" s="32"/>
      <c r="B351" s="33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</row>
    <row r="352" spans="1:20" s="34" customFormat="1" x14ac:dyDescent="0.35">
      <c r="A352" s="32"/>
      <c r="B352" s="33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</row>
    <row r="353" spans="1:20" s="34" customFormat="1" x14ac:dyDescent="0.35">
      <c r="A353" s="32"/>
      <c r="B353" s="33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</row>
    <row r="354" spans="1:20" s="34" customFormat="1" x14ac:dyDescent="0.35">
      <c r="A354" s="32"/>
      <c r="B354" s="33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</row>
    <row r="355" spans="1:20" s="34" customFormat="1" x14ac:dyDescent="0.35">
      <c r="A355" s="32"/>
      <c r="B355" s="33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</row>
    <row r="356" spans="1:20" s="34" customFormat="1" x14ac:dyDescent="0.35">
      <c r="A356" s="32"/>
      <c r="B356" s="33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</row>
    <row r="357" spans="1:20" s="34" customFormat="1" x14ac:dyDescent="0.35">
      <c r="A357" s="32"/>
      <c r="B357" s="33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</row>
    <row r="358" spans="1:20" s="34" customFormat="1" x14ac:dyDescent="0.35">
      <c r="A358" s="32"/>
      <c r="B358" s="33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</row>
    <row r="359" spans="1:20" s="34" customFormat="1" x14ac:dyDescent="0.35">
      <c r="A359" s="32"/>
      <c r="B359" s="33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</row>
    <row r="360" spans="1:20" s="34" customFormat="1" x14ac:dyDescent="0.35">
      <c r="A360" s="32"/>
      <c r="B360" s="33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</row>
    <row r="361" spans="1:20" s="34" customFormat="1" x14ac:dyDescent="0.35">
      <c r="A361" s="32"/>
      <c r="B361" s="33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</row>
    <row r="362" spans="1:20" s="34" customFormat="1" x14ac:dyDescent="0.35">
      <c r="A362" s="32"/>
      <c r="B362" s="33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</row>
    <row r="363" spans="1:20" s="34" customFormat="1" x14ac:dyDescent="0.35">
      <c r="A363" s="32"/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</row>
    <row r="364" spans="1:20" s="34" customFormat="1" x14ac:dyDescent="0.35">
      <c r="A364" s="32"/>
      <c r="B364" s="33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</row>
    <row r="365" spans="1:20" s="34" customFormat="1" x14ac:dyDescent="0.35">
      <c r="A365" s="32"/>
      <c r="B365" s="33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</row>
    <row r="366" spans="1:20" s="34" customFormat="1" x14ac:dyDescent="0.35">
      <c r="A366" s="32"/>
      <c r="B366" s="33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</row>
    <row r="367" spans="1:20" s="34" customFormat="1" x14ac:dyDescent="0.35">
      <c r="A367" s="32"/>
      <c r="B367" s="33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</row>
    <row r="368" spans="1:20" s="34" customFormat="1" x14ac:dyDescent="0.35">
      <c r="A368" s="32"/>
      <c r="B368" s="33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</row>
    <row r="369" spans="1:20" s="34" customFormat="1" x14ac:dyDescent="0.35">
      <c r="A369" s="32"/>
      <c r="B369" s="33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</row>
    <row r="370" spans="1:20" s="34" customFormat="1" x14ac:dyDescent="0.35">
      <c r="A370" s="32"/>
      <c r="B370" s="33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</row>
    <row r="371" spans="1:20" s="34" customFormat="1" x14ac:dyDescent="0.35">
      <c r="A371" s="32"/>
      <c r="B371" s="33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</row>
    <row r="372" spans="1:20" s="34" customFormat="1" x14ac:dyDescent="0.35">
      <c r="A372" s="32"/>
      <c r="B372" s="33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</row>
    <row r="373" spans="1:20" s="34" customFormat="1" x14ac:dyDescent="0.35">
      <c r="A373" s="32"/>
      <c r="B373" s="33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</row>
    <row r="374" spans="1:20" s="34" customFormat="1" x14ac:dyDescent="0.35">
      <c r="A374" s="32"/>
      <c r="B374" s="33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</row>
    <row r="375" spans="1:20" s="34" customFormat="1" x14ac:dyDescent="0.35">
      <c r="A375" s="32"/>
      <c r="B375" s="33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</row>
    <row r="376" spans="1:20" s="34" customFormat="1" x14ac:dyDescent="0.35">
      <c r="A376" s="32"/>
      <c r="B376" s="33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</row>
    <row r="377" spans="1:20" s="34" customFormat="1" x14ac:dyDescent="0.35">
      <c r="A377" s="32"/>
      <c r="B377" s="33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</row>
    <row r="378" spans="1:20" s="34" customFormat="1" x14ac:dyDescent="0.35">
      <c r="A378" s="32"/>
      <c r="B378" s="33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</row>
    <row r="379" spans="1:20" s="34" customFormat="1" x14ac:dyDescent="0.35">
      <c r="A379" s="32"/>
      <c r="B379" s="33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</row>
    <row r="380" spans="1:20" s="34" customFormat="1" x14ac:dyDescent="0.35">
      <c r="A380" s="32"/>
      <c r="B380" s="33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</row>
    <row r="381" spans="1:20" s="34" customFormat="1" x14ac:dyDescent="0.35">
      <c r="A381" s="32"/>
      <c r="B381" s="33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</row>
    <row r="382" spans="1:20" s="34" customFormat="1" x14ac:dyDescent="0.35">
      <c r="A382" s="32"/>
      <c r="B382" s="33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</row>
    <row r="383" spans="1:20" s="34" customFormat="1" x14ac:dyDescent="0.35">
      <c r="A383" s="32"/>
      <c r="B383" s="33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</row>
    <row r="384" spans="1:20" s="34" customFormat="1" x14ac:dyDescent="0.35">
      <c r="A384" s="32"/>
      <c r="B384" s="33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</row>
    <row r="385" spans="1:20" s="34" customFormat="1" x14ac:dyDescent="0.35">
      <c r="A385" s="32"/>
      <c r="B385" s="33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</row>
    <row r="386" spans="1:20" s="34" customFormat="1" x14ac:dyDescent="0.35">
      <c r="A386" s="32"/>
      <c r="B386" s="33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</row>
    <row r="387" spans="1:20" s="34" customFormat="1" x14ac:dyDescent="0.35">
      <c r="A387" s="32"/>
      <c r="B387" s="33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spans="1:20" s="34" customFormat="1" x14ac:dyDescent="0.35">
      <c r="A388" s="32"/>
      <c r="B388" s="33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</row>
    <row r="389" spans="1:20" s="34" customFormat="1" x14ac:dyDescent="0.35">
      <c r="A389" s="32"/>
      <c r="B389" s="33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</row>
    <row r="390" spans="1:20" s="34" customFormat="1" x14ac:dyDescent="0.35">
      <c r="A390" s="32"/>
      <c r="B390" s="33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</row>
    <row r="391" spans="1:20" s="34" customFormat="1" x14ac:dyDescent="0.35">
      <c r="A391" s="32"/>
      <c r="B391" s="33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</row>
    <row r="392" spans="1:20" s="34" customFormat="1" x14ac:dyDescent="0.35">
      <c r="A392" s="32"/>
      <c r="B392" s="33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</row>
    <row r="393" spans="1:20" s="34" customFormat="1" x14ac:dyDescent="0.35">
      <c r="A393" s="32"/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</row>
    <row r="394" spans="1:20" s="34" customFormat="1" x14ac:dyDescent="0.35">
      <c r="A394" s="32"/>
      <c r="B394" s="33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</row>
    <row r="395" spans="1:20" s="34" customFormat="1" x14ac:dyDescent="0.35">
      <c r="A395" s="32"/>
      <c r="B395" s="33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</row>
    <row r="396" spans="1:20" s="34" customFormat="1" x14ac:dyDescent="0.35">
      <c r="A396" s="32"/>
      <c r="B396" s="33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</row>
    <row r="397" spans="1:20" s="34" customFormat="1" x14ac:dyDescent="0.35">
      <c r="A397" s="32"/>
      <c r="B397" s="33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</row>
    <row r="398" spans="1:20" s="34" customFormat="1" x14ac:dyDescent="0.35">
      <c r="A398" s="32"/>
      <c r="B398" s="33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</row>
    <row r="399" spans="1:20" s="34" customFormat="1" x14ac:dyDescent="0.35">
      <c r="A399" s="32"/>
      <c r="B399" s="33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</row>
    <row r="400" spans="1:20" s="34" customFormat="1" x14ac:dyDescent="0.35">
      <c r="A400" s="32"/>
      <c r="B400" s="33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</row>
    <row r="401" spans="1:20" s="34" customFormat="1" x14ac:dyDescent="0.35">
      <c r="A401" s="32"/>
      <c r="B401" s="33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</row>
    <row r="402" spans="1:20" s="34" customFormat="1" x14ac:dyDescent="0.35">
      <c r="A402" s="32"/>
      <c r="B402" s="33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</row>
    <row r="403" spans="1:20" s="34" customFormat="1" x14ac:dyDescent="0.35">
      <c r="A403" s="32"/>
      <c r="B403" s="33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</row>
    <row r="404" spans="1:20" s="34" customFormat="1" x14ac:dyDescent="0.35">
      <c r="A404" s="32"/>
      <c r="B404" s="33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</row>
    <row r="405" spans="1:20" s="34" customFormat="1" x14ac:dyDescent="0.35">
      <c r="A405" s="32"/>
      <c r="B405" s="33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</row>
    <row r="406" spans="1:20" s="34" customFormat="1" x14ac:dyDescent="0.35">
      <c r="A406" s="32"/>
      <c r="B406" s="33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</row>
    <row r="407" spans="1:20" s="34" customFormat="1" x14ac:dyDescent="0.35">
      <c r="A407" s="32"/>
      <c r="B407" s="33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</row>
    <row r="408" spans="1:20" s="34" customFormat="1" x14ac:dyDescent="0.35">
      <c r="A408" s="32"/>
      <c r="B408" s="33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</row>
    <row r="409" spans="1:20" s="34" customFormat="1" x14ac:dyDescent="0.35">
      <c r="A409" s="32"/>
      <c r="B409" s="33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</row>
    <row r="410" spans="1:20" s="34" customFormat="1" x14ac:dyDescent="0.35">
      <c r="A410" s="32"/>
      <c r="B410" s="33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</row>
    <row r="411" spans="1:20" s="34" customFormat="1" x14ac:dyDescent="0.35">
      <c r="A411" s="32"/>
      <c r="B411" s="33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</row>
    <row r="412" spans="1:20" s="34" customFormat="1" x14ac:dyDescent="0.35">
      <c r="A412" s="32"/>
      <c r="B412" s="33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</row>
  </sheetData>
  <mergeCells count="30">
    <mergeCell ref="D6:Q6"/>
    <mergeCell ref="A7:A10"/>
    <mergeCell ref="B7:B10"/>
    <mergeCell ref="C7:D7"/>
    <mergeCell ref="E7:E10"/>
    <mergeCell ref="F7:F10"/>
    <mergeCell ref="G7:G10"/>
    <mergeCell ref="H7:H9"/>
    <mergeCell ref="I7:J7"/>
    <mergeCell ref="C8:C10"/>
    <mergeCell ref="D8:D10"/>
    <mergeCell ref="I8:I9"/>
    <mergeCell ref="J8:J9"/>
    <mergeCell ref="L8:L9"/>
    <mergeCell ref="Q2:T2"/>
    <mergeCell ref="A12:E12"/>
    <mergeCell ref="F12:T12"/>
    <mergeCell ref="A17:B17"/>
    <mergeCell ref="A18:C18"/>
    <mergeCell ref="K7:K9"/>
    <mergeCell ref="L7:P7"/>
    <mergeCell ref="Q7:Q9"/>
    <mergeCell ref="R7:R9"/>
    <mergeCell ref="S7:S10"/>
    <mergeCell ref="M8:M9"/>
    <mergeCell ref="N8:N9"/>
    <mergeCell ref="O8:O9"/>
    <mergeCell ref="P8:P9"/>
    <mergeCell ref="T7:T10"/>
    <mergeCell ref="A5:S5"/>
  </mergeCells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topLeftCell="A4" zoomScale="90" zoomScaleNormal="90" workbookViewId="0">
      <pane xSplit="2" ySplit="6" topLeftCell="C10" activePane="bottomRight" state="frozenSplit"/>
      <selection activeCell="A23" sqref="A23:B23"/>
      <selection pane="topRight" activeCell="A2" sqref="A2"/>
      <selection pane="bottomLeft" activeCell="A60" sqref="A9:XFD60"/>
      <selection pane="bottomRight" activeCell="A4" sqref="A4:X4"/>
    </sheetView>
  </sheetViews>
  <sheetFormatPr defaultColWidth="9.1796875" defaultRowHeight="13" x14ac:dyDescent="0.35"/>
  <cols>
    <col min="1" max="1" width="5.26953125" style="3" customWidth="1"/>
    <col min="2" max="2" width="33.6328125" style="3" customWidth="1"/>
    <col min="3" max="3" width="11.54296875" style="1" customWidth="1"/>
    <col min="4" max="4" width="5.08984375" style="1" customWidth="1"/>
    <col min="5" max="5" width="5.54296875" style="1" customWidth="1"/>
    <col min="6" max="6" width="5.453125" style="1" customWidth="1"/>
    <col min="7" max="7" width="5.36328125" style="1" customWidth="1"/>
    <col min="8" max="8" width="4.90625" style="1" customWidth="1"/>
    <col min="9" max="9" width="5.90625" style="1" customWidth="1"/>
    <col min="10" max="10" width="4.36328125" style="1" customWidth="1"/>
    <col min="11" max="11" width="4" style="1" customWidth="1"/>
    <col min="12" max="12" width="4.6328125" style="1" customWidth="1"/>
    <col min="13" max="13" width="5.1796875" style="1" customWidth="1"/>
    <col min="14" max="15" width="4.90625" style="1" customWidth="1"/>
    <col min="16" max="16" width="4.81640625" style="1" customWidth="1"/>
    <col min="17" max="17" width="4.6328125" style="1" customWidth="1"/>
    <col min="18" max="18" width="5.81640625" style="1" customWidth="1"/>
    <col min="19" max="19" width="4.90625" style="1" customWidth="1"/>
    <col min="20" max="20" width="5.08984375" style="1" customWidth="1"/>
    <col min="21" max="21" width="5.26953125" style="1" customWidth="1"/>
    <col min="22" max="22" width="6.453125" style="1" customWidth="1"/>
    <col min="23" max="23" width="12.7265625" style="1" customWidth="1"/>
    <col min="24" max="24" width="13.7265625" style="1" customWidth="1"/>
    <col min="25" max="25" width="27.453125" style="2" customWidth="1"/>
    <col min="26" max="26" width="15.26953125" style="3" customWidth="1"/>
    <col min="27" max="27" width="15.453125" style="3" customWidth="1"/>
    <col min="28" max="28" width="18.7265625" style="3" customWidth="1"/>
    <col min="29" max="16384" width="9.1796875" style="3"/>
  </cols>
  <sheetData>
    <row r="1" spans="1:28" s="11" customFormat="1" x14ac:dyDescent="0.35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5"/>
    </row>
    <row r="2" spans="1:28" s="11" customFormat="1" x14ac:dyDescent="0.35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5"/>
    </row>
    <row r="3" spans="1:28" s="11" customFormat="1" ht="12.75" customHeight="1" x14ac:dyDescent="0.35">
      <c r="A3" s="39" t="s">
        <v>0</v>
      </c>
      <c r="B3" s="42" t="s">
        <v>1</v>
      </c>
      <c r="C3" s="42"/>
      <c r="D3" s="52" t="s">
        <v>25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25"/>
    </row>
    <row r="4" spans="1:28" s="37" customFormat="1" ht="73.5" customHeight="1" x14ac:dyDescent="0.35">
      <c r="A4" s="67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38"/>
      <c r="Z4" s="38"/>
      <c r="AA4" s="38"/>
      <c r="AB4" s="38"/>
    </row>
    <row r="5" spans="1:28" s="46" customFormat="1" ht="12.75" customHeight="1" x14ac:dyDescent="0.35">
      <c r="A5" s="39"/>
      <c r="B5" s="42"/>
      <c r="C5" s="42"/>
      <c r="D5" s="55" t="s">
        <v>26</v>
      </c>
      <c r="E5" s="56"/>
      <c r="F5" s="56"/>
      <c r="G5" s="56"/>
      <c r="H5" s="56"/>
      <c r="I5" s="57"/>
      <c r="J5" s="58" t="s">
        <v>19</v>
      </c>
      <c r="K5" s="59"/>
      <c r="L5" s="58" t="s">
        <v>20</v>
      </c>
      <c r="M5" s="59"/>
      <c r="N5" s="58" t="s">
        <v>21</v>
      </c>
      <c r="O5" s="59"/>
      <c r="P5" s="58" t="s">
        <v>22</v>
      </c>
      <c r="Q5" s="59"/>
      <c r="R5" s="58" t="s">
        <v>23</v>
      </c>
      <c r="S5" s="59"/>
      <c r="T5" s="58" t="s">
        <v>24</v>
      </c>
      <c r="U5" s="59"/>
      <c r="V5" s="64" t="s">
        <v>3</v>
      </c>
      <c r="W5" s="64" t="s">
        <v>4</v>
      </c>
      <c r="X5" s="64" t="s">
        <v>61</v>
      </c>
      <c r="Y5" s="45"/>
    </row>
    <row r="6" spans="1:28" s="48" customFormat="1" ht="12.75" customHeight="1" x14ac:dyDescent="0.35">
      <c r="A6" s="40"/>
      <c r="B6" s="43"/>
      <c r="C6" s="43"/>
      <c r="D6" s="64" t="s">
        <v>5</v>
      </c>
      <c r="E6" s="55" t="s">
        <v>6</v>
      </c>
      <c r="F6" s="56"/>
      <c r="G6" s="56"/>
      <c r="H6" s="56"/>
      <c r="I6" s="57"/>
      <c r="J6" s="60"/>
      <c r="K6" s="61"/>
      <c r="L6" s="60"/>
      <c r="M6" s="61"/>
      <c r="N6" s="60"/>
      <c r="O6" s="61"/>
      <c r="P6" s="60"/>
      <c r="Q6" s="61"/>
      <c r="R6" s="60"/>
      <c r="S6" s="61"/>
      <c r="T6" s="60"/>
      <c r="U6" s="61"/>
      <c r="V6" s="65"/>
      <c r="W6" s="65"/>
      <c r="X6" s="65"/>
      <c r="Y6" s="47"/>
    </row>
    <row r="7" spans="1:28" s="48" customFormat="1" ht="113.5" customHeight="1" x14ac:dyDescent="0.35">
      <c r="A7" s="40" t="s">
        <v>29</v>
      </c>
      <c r="B7" s="35" t="s">
        <v>1</v>
      </c>
      <c r="C7" s="36" t="s">
        <v>2</v>
      </c>
      <c r="D7" s="66"/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62"/>
      <c r="K7" s="63"/>
      <c r="L7" s="62"/>
      <c r="M7" s="63"/>
      <c r="N7" s="62"/>
      <c r="O7" s="63"/>
      <c r="P7" s="62"/>
      <c r="Q7" s="63"/>
      <c r="R7" s="62"/>
      <c r="S7" s="63"/>
      <c r="T7" s="62"/>
      <c r="U7" s="63"/>
      <c r="V7" s="66"/>
      <c r="W7" s="66"/>
      <c r="X7" s="66"/>
      <c r="Y7" s="47"/>
    </row>
    <row r="8" spans="1:28" s="17" customFormat="1" x14ac:dyDescent="0.35">
      <c r="A8" s="41"/>
      <c r="B8" s="44"/>
      <c r="C8" s="16" t="s">
        <v>12</v>
      </c>
      <c r="D8" s="16" t="s">
        <v>12</v>
      </c>
      <c r="E8" s="16" t="s">
        <v>12</v>
      </c>
      <c r="F8" s="16" t="s">
        <v>12</v>
      </c>
      <c r="G8" s="16" t="s">
        <v>12</v>
      </c>
      <c r="H8" s="16" t="s">
        <v>12</v>
      </c>
      <c r="I8" s="16" t="s">
        <v>12</v>
      </c>
      <c r="J8" s="16" t="s">
        <v>13</v>
      </c>
      <c r="K8" s="16" t="s">
        <v>12</v>
      </c>
      <c r="L8" s="16" t="s">
        <v>14</v>
      </c>
      <c r="M8" s="16" t="s">
        <v>12</v>
      </c>
      <c r="N8" s="16" t="s">
        <v>14</v>
      </c>
      <c r="O8" s="16" t="s">
        <v>12</v>
      </c>
      <c r="P8" s="16" t="s">
        <v>14</v>
      </c>
      <c r="Q8" s="16" t="s">
        <v>12</v>
      </c>
      <c r="R8" s="16" t="s">
        <v>15</v>
      </c>
      <c r="S8" s="16" t="s">
        <v>12</v>
      </c>
      <c r="T8" s="16" t="s">
        <v>14</v>
      </c>
      <c r="U8" s="16" t="s">
        <v>12</v>
      </c>
      <c r="V8" s="16" t="s">
        <v>12</v>
      </c>
      <c r="W8" s="16" t="s">
        <v>12</v>
      </c>
      <c r="X8" s="16" t="s">
        <v>12</v>
      </c>
      <c r="Y8" s="27"/>
    </row>
    <row r="9" spans="1:28" s="17" customFormat="1" x14ac:dyDescent="0.3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0">
        <v>23</v>
      </c>
      <c r="X9" s="20">
        <v>24</v>
      </c>
      <c r="Y9" s="27"/>
    </row>
    <row r="10" spans="1:28" s="11" customFormat="1" ht="29" customHeight="1" x14ac:dyDescent="0.35">
      <c r="A10" s="73" t="s">
        <v>17</v>
      </c>
      <c r="B10" s="74"/>
      <c r="C10" s="75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13"/>
      <c r="Z10" s="12"/>
    </row>
    <row r="11" spans="1:28" s="11" customFormat="1" ht="12.75" customHeight="1" x14ac:dyDescent="0.3">
      <c r="A11" s="22">
        <v>1</v>
      </c>
      <c r="B11" s="14" t="s">
        <v>57</v>
      </c>
      <c r="C11" s="21">
        <f>D11+K11+M11+O11+Q11+S11+U11+V11+W11+X11</f>
        <v>1735683</v>
      </c>
      <c r="D11" s="2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v>1735683</v>
      </c>
      <c r="X11" s="15"/>
      <c r="Y11" s="13"/>
      <c r="Z11" s="12"/>
    </row>
    <row r="12" spans="1:28" s="11" customFormat="1" ht="12.75" customHeight="1" x14ac:dyDescent="0.3">
      <c r="A12" s="22">
        <f>A11+1</f>
        <v>2</v>
      </c>
      <c r="B12" s="14" t="s">
        <v>58</v>
      </c>
      <c r="C12" s="21">
        <f>D12+K12+M12+O12+Q12+S12+U12+V12+W12+X12</f>
        <v>1735683</v>
      </c>
      <c r="D12" s="2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>
        <v>1735683</v>
      </c>
      <c r="X12" s="15"/>
      <c r="Y12" s="13"/>
      <c r="Z12" s="12"/>
    </row>
    <row r="13" spans="1:28" s="11" customFormat="1" ht="12.75" customHeight="1" x14ac:dyDescent="0.3">
      <c r="A13" s="22">
        <f t="shared" ref="A13:A14" si="0">A12+1</f>
        <v>3</v>
      </c>
      <c r="B13" s="14" t="s">
        <v>59</v>
      </c>
      <c r="C13" s="21">
        <f>D13+K13+M13+O13+Q13+S13+U13+V13+W13+X13</f>
        <v>488511</v>
      </c>
      <c r="D13" s="21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>
        <v>488511</v>
      </c>
      <c r="X13" s="15"/>
      <c r="Y13" s="13"/>
      <c r="Z13" s="12"/>
    </row>
    <row r="14" spans="1:28" s="11" customFormat="1" ht="12.75" customHeight="1" x14ac:dyDescent="0.3">
      <c r="A14" s="22">
        <f t="shared" si="0"/>
        <v>4</v>
      </c>
      <c r="B14" s="14" t="s">
        <v>60</v>
      </c>
      <c r="C14" s="21">
        <f>D14+K14+M14+O14+Q14+S14+U14+V14+W14+X14</f>
        <v>488511</v>
      </c>
      <c r="D14" s="21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>
        <v>488511</v>
      </c>
      <c r="X14" s="15"/>
      <c r="Y14" s="13"/>
      <c r="Z14" s="12"/>
    </row>
    <row r="15" spans="1:28" s="11" customFormat="1" ht="12.75" customHeight="1" x14ac:dyDescent="0.35">
      <c r="A15" s="71" t="s">
        <v>16</v>
      </c>
      <c r="B15" s="72"/>
      <c r="C15" s="15">
        <f>SUM(C11:C14)</f>
        <v>4448388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>
        <f t="shared" ref="W15" si="1">SUM(W11:W14)</f>
        <v>4448388</v>
      </c>
      <c r="X15" s="15"/>
      <c r="Y15" s="13"/>
      <c r="Z15" s="12"/>
      <c r="AA15" s="12"/>
      <c r="AB15" s="12"/>
    </row>
    <row r="16" spans="1:28" s="11" customFormat="1" ht="12.75" customHeight="1" x14ac:dyDescent="0.35">
      <c r="A16" s="69" t="s">
        <v>18</v>
      </c>
      <c r="B16" s="70"/>
      <c r="C16" s="28">
        <f>C19</f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2"/>
    </row>
    <row r="17" spans="1:26" s="11" customFormat="1" ht="29" customHeight="1" x14ac:dyDescent="0.35">
      <c r="A17" s="49" t="s">
        <v>63</v>
      </c>
      <c r="B17" s="50"/>
      <c r="C17" s="28">
        <f>C15+C16</f>
        <v>4448388</v>
      </c>
      <c r="D17" s="3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13"/>
      <c r="Z17" s="12"/>
    </row>
    <row r="18" spans="1:26" s="11" customFormat="1" x14ac:dyDescent="0.3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5"/>
    </row>
    <row r="19" spans="1:26" s="11" customFormat="1" x14ac:dyDescent="0.35">
      <c r="C19" s="24">
        <f>(C15-X15-W15)*2.14/100</f>
        <v>0</v>
      </c>
      <c r="D19" s="29">
        <f>E15+F15+G15+H15+I15+K15+M15+O15+Q15+S15+U15+V15+W15+X15</f>
        <v>4448388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5"/>
    </row>
    <row r="20" spans="1:26" s="11" customFormat="1" x14ac:dyDescent="0.3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5"/>
    </row>
    <row r="21" spans="1:26" s="11" customFormat="1" x14ac:dyDescent="0.35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5"/>
    </row>
    <row r="22" spans="1:26" s="11" customFormat="1" x14ac:dyDescent="0.3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5"/>
    </row>
    <row r="23" spans="1:26" s="11" customForma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5"/>
    </row>
    <row r="24" spans="1:26" s="5" customFormat="1" x14ac:dyDescent="0.3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0"/>
    </row>
    <row r="25" spans="1:26" s="5" customFormat="1" x14ac:dyDescent="0.3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0"/>
    </row>
    <row r="26" spans="1:26" s="5" customFormat="1" x14ac:dyDescent="0.3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0"/>
    </row>
    <row r="27" spans="1:26" s="5" customFormat="1" x14ac:dyDescent="0.3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0"/>
    </row>
    <row r="28" spans="1:26" s="5" customFormat="1" x14ac:dyDescent="0.3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0"/>
    </row>
    <row r="29" spans="1:26" s="5" customFormat="1" x14ac:dyDescent="0.3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0"/>
    </row>
    <row r="30" spans="1:26" s="4" customFormat="1" x14ac:dyDescent="0.3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"/>
    </row>
    <row r="31" spans="1:26" s="4" customFormat="1" x14ac:dyDescent="0.3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"/>
    </row>
    <row r="32" spans="1:26" s="4" customFormat="1" x14ac:dyDescent="0.3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</row>
    <row r="33" spans="3:25" s="4" customFormat="1" x14ac:dyDescent="0.3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</row>
    <row r="34" spans="3:25" s="4" customFormat="1" x14ac:dyDescent="0.3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</row>
    <row r="35" spans="3:25" s="4" customFormat="1" x14ac:dyDescent="0.3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</row>
    <row r="36" spans="3:25" s="4" customFormat="1" x14ac:dyDescent="0.3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 x14ac:dyDescent="0.3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 x14ac:dyDescent="0.3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 x14ac:dyDescent="0.3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 x14ac:dyDescent="0.3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 x14ac:dyDescent="0.3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 x14ac:dyDescent="0.3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 x14ac:dyDescent="0.3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 x14ac:dyDescent="0.3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 x14ac:dyDescent="0.3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 x14ac:dyDescent="0.3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 x14ac:dyDescent="0.3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 x14ac:dyDescent="0.3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 x14ac:dyDescent="0.3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 x14ac:dyDescent="0.3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 x14ac:dyDescent="0.3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 x14ac:dyDescent="0.3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 x14ac:dyDescent="0.3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 x14ac:dyDescent="0.3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 x14ac:dyDescent="0.3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 x14ac:dyDescent="0.3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 x14ac:dyDescent="0.3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 x14ac:dyDescent="0.3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 x14ac:dyDescent="0.3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 x14ac:dyDescent="0.3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 x14ac:dyDescent="0.3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 x14ac:dyDescent="0.3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 x14ac:dyDescent="0.3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 x14ac:dyDescent="0.3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3:25" s="4" customFormat="1" x14ac:dyDescent="0.3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3:25" s="4" customFormat="1" x14ac:dyDescent="0.3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3:25" s="4" customFormat="1" x14ac:dyDescent="0.3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3:25" s="4" customFormat="1" x14ac:dyDescent="0.3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3:25" s="4" customFormat="1" x14ac:dyDescent="0.3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3:25" s="4" customFormat="1" x14ac:dyDescent="0.3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3:25" s="4" customFormat="1" x14ac:dyDescent="0.3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3:25" s="4" customFormat="1" x14ac:dyDescent="0.3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3:25" s="4" customFormat="1" x14ac:dyDescent="0.3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3:25" s="4" customFormat="1" x14ac:dyDescent="0.3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3:25" s="4" customFormat="1" x14ac:dyDescent="0.3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3:25" s="4" customFormat="1" x14ac:dyDescent="0.3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3:25" s="4" customFormat="1" x14ac:dyDescent="0.3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  <row r="78" spans="3:25" s="4" customFormat="1" x14ac:dyDescent="0.3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"/>
    </row>
    <row r="79" spans="3:25" s="4" customFormat="1" x14ac:dyDescent="0.3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2"/>
    </row>
    <row r="80" spans="3:25" s="4" customFormat="1" x14ac:dyDescent="0.3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2"/>
    </row>
    <row r="81" spans="3:25" s="4" customFormat="1" x14ac:dyDescent="0.3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2"/>
    </row>
  </sheetData>
  <mergeCells count="20">
    <mergeCell ref="A16:B16"/>
    <mergeCell ref="A17:B17"/>
    <mergeCell ref="A15:B15"/>
    <mergeCell ref="A10:C10"/>
    <mergeCell ref="D10:X10"/>
    <mergeCell ref="A1:X1"/>
    <mergeCell ref="D3:X3"/>
    <mergeCell ref="D5:I5"/>
    <mergeCell ref="J5:K7"/>
    <mergeCell ref="L5:M7"/>
    <mergeCell ref="N5:O7"/>
    <mergeCell ref="P5:Q7"/>
    <mergeCell ref="R5:S7"/>
    <mergeCell ref="T5:U7"/>
    <mergeCell ref="V5:V7"/>
    <mergeCell ref="E6:I6"/>
    <mergeCell ref="A4:X4"/>
    <mergeCell ref="W5:W7"/>
    <mergeCell ref="X5:X7"/>
    <mergeCell ref="D6:D7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8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 мкд</vt:lpstr>
      <vt:lpstr>виды работ </vt:lpstr>
      <vt:lpstr>'виды работ 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2015-10-21T08:33:41Z</dcterms:modified>
</cp:coreProperties>
</file>