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2825" windowHeight="123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<sst xmlns="http://schemas.openxmlformats.org/spreadsheetml/2006/main" count="64" uniqueCount="62">
  <si>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</si>
  <si>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</si>
  <si>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</si>
  <si>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</si>
  <si>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</si>
  <si>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</si>
  <si>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</si>
  <si>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</si>
  <si>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</si>
  <si>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</si>
  <si>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</si>
  <si>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</si>
  <si>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</si>
  <si>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</si>
  <si>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</si>
  <si>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</si>
  <si>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</si>
  <si>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</si>
  <si>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</si>
  <si>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</si>
  <si>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</si>
  <si>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</si>
  <si>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</si>
  <si>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</si>
  <si>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</si>
  <si>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</si>
  <si>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</si>
  <si>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</si>
  <si>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</si>
  <si>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</si>
  <si>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</si>
  <si>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</si>
  <si>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</si>
  <si>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</si>
  <si>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</si>
  <si>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</si>
  <si>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</si>
  <si>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</si>
  <si>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</si>
  <si>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</si>
  <si>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</si>
  <si>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</si>
  <si>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</si>
  <si>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</si>
  <si>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</si>
  <si>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</si>
  <si>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</si>
  <si>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</si>
  <si>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</si>
  <si>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</si>
  <si>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</si>
  <si>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2018 г.</t>
  </si>
  <si>
    <t>План 2019 г.</t>
  </si>
  <si>
    <t>к плану 2019 г.</t>
  </si>
  <si>
    <t>структура факт 2019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</si>
  <si>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2019 год</t>
  </si>
  <si>
    <t>на 01.05.2019 г.</t>
  </si>
  <si>
    <t>Факт 4 мес.    2019 г.</t>
  </si>
  <si>
    <t>к Факту      4 мес.  2018 г.</t>
  </si>
  <si>
    <t>Факт 4 мес.   2018 г.</t>
  </si>
  <si>
    <t>План 1 полуг.     2019 г.</t>
  </si>
  <si>
    <t>к плану       1 полуг.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</si>
</sst>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1" sqref="A31:IV38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62" customWidth="1"/>
    <col min="5" max="5" width="12.25390625" style="62" customWidth="1"/>
    <col min="6" max="6" width="11.75390625" style="62" customWidth="1"/>
    <col min="7" max="7" width="12.25390625" style="62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17"/>
    </row>
    <row r="2" spans="1:11" ht="15.75">
      <c r="A2" s="19" t="s">
        <v>56</v>
      </c>
      <c r="B2" s="2"/>
      <c r="C2" s="3"/>
      <c r="D2" s="54"/>
      <c r="E2" s="54"/>
      <c r="F2" s="54"/>
      <c r="G2" s="54"/>
      <c r="H2" s="3"/>
      <c r="I2" s="3"/>
      <c r="J2" s="3"/>
      <c r="K2" s="4"/>
    </row>
    <row r="3" spans="1:11" ht="15" customHeight="1" thickBot="1">
      <c r="A3" s="13"/>
      <c r="B3" s="14"/>
      <c r="E3" s="55"/>
      <c r="F3" s="55"/>
      <c r="G3" s="55"/>
      <c r="H3" s="5"/>
      <c r="I3" s="5" t="s">
        <v>21</v>
      </c>
      <c r="J3" s="27" t="s">
        <v>22</v>
      </c>
      <c r="K3" s="15"/>
    </row>
    <row r="4" spans="1:13" ht="21" customHeight="1">
      <c r="A4" s="67" t="s">
        <v>0</v>
      </c>
      <c r="B4" s="69" t="s">
        <v>1</v>
      </c>
      <c r="C4" s="71" t="s">
        <v>51</v>
      </c>
      <c r="D4" s="73" t="s">
        <v>59</v>
      </c>
      <c r="E4" s="73" t="s">
        <v>52</v>
      </c>
      <c r="F4" s="73" t="s">
        <v>60</v>
      </c>
      <c r="G4" s="73" t="s">
        <v>57</v>
      </c>
      <c r="H4" s="75" t="s">
        <v>18</v>
      </c>
      <c r="I4" s="76"/>
      <c r="J4" s="77"/>
      <c r="K4" s="63" t="s">
        <v>54</v>
      </c>
      <c r="L4" s="64"/>
      <c r="M4" s="65"/>
    </row>
    <row r="5" spans="1:13" ht="33.75" customHeight="1">
      <c r="A5" s="68"/>
      <c r="B5" s="70"/>
      <c r="C5" s="72"/>
      <c r="D5" s="74"/>
      <c r="E5" s="74"/>
      <c r="F5" s="74"/>
      <c r="G5" s="74"/>
      <c r="H5" s="26" t="s">
        <v>53</v>
      </c>
      <c r="I5" s="26" t="s">
        <v>61</v>
      </c>
      <c r="J5" s="20" t="s">
        <v>58</v>
      </c>
      <c r="K5" s="31" t="s">
        <v>36</v>
      </c>
      <c r="L5" s="32" t="s">
        <v>37</v>
      </c>
      <c r="M5" s="32" t="s">
        <v>37</v>
      </c>
    </row>
    <row r="6" spans="1:13" ht="14.25" customHeight="1">
      <c r="A6" s="21" t="s">
        <v>7</v>
      </c>
      <c r="B6" s="7" t="s">
        <v>14</v>
      </c>
      <c r="C6" s="47">
        <v>1024679.74</v>
      </c>
      <c r="D6" s="56">
        <v>340377.28</v>
      </c>
      <c r="E6" s="56">
        <v>1157400</v>
      </c>
      <c r="F6" s="56">
        <v>557400</v>
      </c>
      <c r="G6" s="56">
        <v>374537.1</v>
      </c>
      <c r="H6" s="37">
        <f>G6/E6*100</f>
        <v>32.36021254536029</v>
      </c>
      <c r="I6" s="37">
        <f>G6/F6*100</f>
        <v>67.19359526372443</v>
      </c>
      <c r="J6" s="33">
        <f>G6/D6*100</f>
        <v>110.03586960915838</v>
      </c>
      <c r="K6" s="8">
        <f aca="true" t="shared" si="0" ref="K6:K21">G6/$G$21*100</f>
        <v>40.30052367844646</v>
      </c>
      <c r="L6" s="8">
        <f aca="true" t="shared" si="1" ref="L6:L29">G6/$G$29*100</f>
        <v>6.859810754902047</v>
      </c>
      <c r="M6" s="8">
        <f aca="true" t="shared" si="2" ref="M6:M29">G6/$G$29*100</f>
        <v>6.859810754902047</v>
      </c>
    </row>
    <row r="7" spans="1:13" ht="15.75" customHeight="1">
      <c r="A7" s="22" t="s">
        <v>44</v>
      </c>
      <c r="B7" s="7" t="s">
        <v>43</v>
      </c>
      <c r="C7" s="47">
        <v>245249.34</v>
      </c>
      <c r="D7" s="56">
        <v>72743.8</v>
      </c>
      <c r="E7" s="56">
        <v>244900</v>
      </c>
      <c r="F7" s="56">
        <v>122400</v>
      </c>
      <c r="G7" s="56">
        <v>88916.29</v>
      </c>
      <c r="H7" s="37">
        <f>G7/E7*100</f>
        <v>36.30718252347897</v>
      </c>
      <c r="I7" s="37">
        <f>G7/F7*100</f>
        <v>72.64402777777778</v>
      </c>
      <c r="J7" s="35">
        <f aca="true" t="shared" si="3" ref="J7:J29">G7/D7*100</f>
        <v>122.23212150038903</v>
      </c>
      <c r="K7" s="8">
        <f t="shared" si="0"/>
        <v>9.567471555006465</v>
      </c>
      <c r="L7" s="8">
        <f t="shared" si="1"/>
        <v>1.628540730485683</v>
      </c>
      <c r="M7" s="8">
        <f t="shared" si="2"/>
        <v>1.628540730485683</v>
      </c>
    </row>
    <row r="8" spans="1:13" ht="15.75" customHeight="1">
      <c r="A8" s="22" t="s">
        <v>2</v>
      </c>
      <c r="B8" s="7" t="s">
        <v>15</v>
      </c>
      <c r="C8" s="47">
        <v>140153.2</v>
      </c>
      <c r="D8" s="56">
        <v>6288.25</v>
      </c>
      <c r="E8" s="56">
        <v>150000</v>
      </c>
      <c r="F8" s="56">
        <v>8000</v>
      </c>
      <c r="G8" s="56">
        <v>9061.7</v>
      </c>
      <c r="H8" s="37">
        <f aca="true" t="shared" si="4" ref="H8:H29">G8/E8*100</f>
        <v>6.041133333333334</v>
      </c>
      <c r="I8" s="37">
        <f aca="true" t="shared" si="5" ref="I8:I29">G8/F8*100</f>
        <v>113.27125</v>
      </c>
      <c r="J8" s="33">
        <f t="shared" si="3"/>
        <v>144.10527571263867</v>
      </c>
      <c r="K8" s="8">
        <f t="shared" si="0"/>
        <v>0.975046945728416</v>
      </c>
      <c r="L8" s="8">
        <f t="shared" si="1"/>
        <v>0.16596899777804625</v>
      </c>
      <c r="M8" s="8">
        <f t="shared" si="2"/>
        <v>0.16596899777804625</v>
      </c>
    </row>
    <row r="9" spans="1:13" ht="17.25" customHeight="1">
      <c r="A9" s="22" t="s">
        <v>3</v>
      </c>
      <c r="B9" s="7" t="s">
        <v>48</v>
      </c>
      <c r="C9" s="47">
        <v>1485632.95</v>
      </c>
      <c r="D9" s="56">
        <v>435984.26</v>
      </c>
      <c r="E9" s="56">
        <v>1147000</v>
      </c>
      <c r="F9" s="56">
        <v>341000</v>
      </c>
      <c r="G9" s="56">
        <v>331197.28</v>
      </c>
      <c r="H9" s="37">
        <f t="shared" si="4"/>
        <v>28.8750897994769</v>
      </c>
      <c r="I9" s="37">
        <f t="shared" si="5"/>
        <v>97.12530205278594</v>
      </c>
      <c r="J9" s="33">
        <f t="shared" si="3"/>
        <v>75.96542132048529</v>
      </c>
      <c r="K9" s="8">
        <f t="shared" si="0"/>
        <v>35.637120661416624</v>
      </c>
      <c r="L9" s="8">
        <f t="shared" si="1"/>
        <v>6.066023001027949</v>
      </c>
      <c r="M9" s="8">
        <f t="shared" si="2"/>
        <v>6.066023001027949</v>
      </c>
    </row>
    <row r="10" spans="1:13" ht="14.25" customHeight="1">
      <c r="A10" s="22" t="s">
        <v>19</v>
      </c>
      <c r="B10" s="7" t="s">
        <v>20</v>
      </c>
      <c r="C10" s="47">
        <v>3210</v>
      </c>
      <c r="D10" s="56">
        <v>1100</v>
      </c>
      <c r="E10" s="56">
        <v>2500</v>
      </c>
      <c r="F10" s="56">
        <v>1100</v>
      </c>
      <c r="G10" s="56">
        <v>1160</v>
      </c>
      <c r="H10" s="37">
        <f t="shared" si="4"/>
        <v>46.400000000000006</v>
      </c>
      <c r="I10" s="37">
        <f t="shared" si="5"/>
        <v>105.45454545454544</v>
      </c>
      <c r="J10" s="33">
        <f t="shared" si="3"/>
        <v>105.45454545454544</v>
      </c>
      <c r="K10" s="8">
        <f t="shared" si="0"/>
        <v>0.12481702738393044</v>
      </c>
      <c r="L10" s="8">
        <f t="shared" si="1"/>
        <v>0.02124590721636488</v>
      </c>
      <c r="M10" s="8">
        <f t="shared" si="2"/>
        <v>0.02124590721636488</v>
      </c>
    </row>
    <row r="11" spans="1:13" ht="16.5" customHeight="1" hidden="1">
      <c r="A11" s="28" t="s">
        <v>30</v>
      </c>
      <c r="B11" s="7" t="s">
        <v>29</v>
      </c>
      <c r="C11" s="47">
        <v>0</v>
      </c>
      <c r="D11" s="56">
        <v>0</v>
      </c>
      <c r="E11" s="56">
        <v>0</v>
      </c>
      <c r="F11" s="56">
        <v>0</v>
      </c>
      <c r="G11" s="56">
        <v>0</v>
      </c>
      <c r="H11" s="45" t="e">
        <f t="shared" si="4"/>
        <v>#DIV/0!</v>
      </c>
      <c r="I11" s="45" t="e">
        <f t="shared" si="5"/>
        <v>#DIV/0!</v>
      </c>
      <c r="J11" s="36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2" t="s">
        <v>42</v>
      </c>
      <c r="B12" s="7" t="s">
        <v>45</v>
      </c>
      <c r="C12" s="47">
        <v>367627.18</v>
      </c>
      <c r="D12" s="56">
        <v>104133.7</v>
      </c>
      <c r="E12" s="56">
        <v>372300</v>
      </c>
      <c r="F12" s="56">
        <v>186000</v>
      </c>
      <c r="G12" s="56">
        <v>73126.93</v>
      </c>
      <c r="H12" s="37">
        <f t="shared" si="4"/>
        <v>19.64193661026054</v>
      </c>
      <c r="I12" s="37">
        <f t="shared" si="5"/>
        <v>39.31555376344086</v>
      </c>
      <c r="J12" s="33">
        <f t="shared" si="3"/>
        <v>70.22407731598896</v>
      </c>
      <c r="K12" s="8">
        <f t="shared" si="0"/>
        <v>7.868522434752383</v>
      </c>
      <c r="L12" s="8">
        <f t="shared" si="1"/>
        <v>1.3393516981013873</v>
      </c>
      <c r="M12" s="8">
        <f t="shared" si="2"/>
        <v>1.3393516981013873</v>
      </c>
    </row>
    <row r="13" spans="1:13" ht="16.5" customHeight="1">
      <c r="A13" s="22" t="s">
        <v>39</v>
      </c>
      <c r="B13" s="7" t="s">
        <v>40</v>
      </c>
      <c r="C13" s="47">
        <v>118101.33</v>
      </c>
      <c r="D13" s="56">
        <v>28632.04</v>
      </c>
      <c r="E13" s="56">
        <v>91500</v>
      </c>
      <c r="F13" s="56">
        <v>45700</v>
      </c>
      <c r="G13" s="56">
        <v>50852.82</v>
      </c>
      <c r="H13" s="37">
        <f t="shared" si="4"/>
        <v>55.57685245901639</v>
      </c>
      <c r="I13" s="37">
        <f t="shared" si="5"/>
        <v>111.27531728665207</v>
      </c>
      <c r="J13" s="33">
        <f t="shared" si="3"/>
        <v>177.6080921932213</v>
      </c>
      <c r="K13" s="8">
        <f t="shared" si="0"/>
        <v>5.471808471112142</v>
      </c>
      <c r="L13" s="8">
        <f t="shared" si="1"/>
        <v>0.9313916339745727</v>
      </c>
      <c r="M13" s="8">
        <f t="shared" si="2"/>
        <v>0.9313916339745727</v>
      </c>
    </row>
    <row r="14" spans="1:13" ht="13.5" customHeight="1" hidden="1">
      <c r="A14" s="22" t="s">
        <v>33</v>
      </c>
      <c r="B14" s="7" t="s">
        <v>41</v>
      </c>
      <c r="C14" s="47">
        <v>0</v>
      </c>
      <c r="D14" s="56">
        <v>0</v>
      </c>
      <c r="E14" s="56">
        <v>0</v>
      </c>
      <c r="F14" s="56">
        <v>0</v>
      </c>
      <c r="G14" s="56">
        <v>0</v>
      </c>
      <c r="H14" s="38" t="e">
        <f t="shared" si="4"/>
        <v>#DIV/0!</v>
      </c>
      <c r="I14" s="38" t="e">
        <f t="shared" si="5"/>
        <v>#DIV/0!</v>
      </c>
      <c r="J14" s="33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3" t="s">
        <v>32</v>
      </c>
      <c r="B15" s="11" t="s">
        <v>31</v>
      </c>
      <c r="C15" s="48">
        <v>435671.72</v>
      </c>
      <c r="D15" s="57">
        <v>152785.48</v>
      </c>
      <c r="E15" s="57">
        <v>0</v>
      </c>
      <c r="F15" s="57">
        <v>0</v>
      </c>
      <c r="G15" s="57">
        <v>0</v>
      </c>
      <c r="H15" s="37" t="e">
        <f t="shared" si="4"/>
        <v>#DIV/0!</v>
      </c>
      <c r="I15" s="37" t="e">
        <f t="shared" si="5"/>
        <v>#DIV/0!</v>
      </c>
      <c r="J15" s="33">
        <f t="shared" si="3"/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</row>
    <row r="16" spans="1:13" ht="13.5" customHeight="1" hidden="1">
      <c r="A16" s="23" t="s">
        <v>24</v>
      </c>
      <c r="B16" s="11" t="s">
        <v>25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hidden="1">
      <c r="A17" s="23" t="s">
        <v>4</v>
      </c>
      <c r="B17" s="11" t="s">
        <v>16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4.25" customHeight="1" hidden="1">
      <c r="A18" s="22" t="s">
        <v>49</v>
      </c>
      <c r="B18" s="11" t="s">
        <v>50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>
      <c r="A19" s="23" t="s">
        <v>10</v>
      </c>
      <c r="B19" s="11" t="s">
        <v>11</v>
      </c>
      <c r="C19" s="48">
        <v>0</v>
      </c>
      <c r="D19" s="57">
        <v>0</v>
      </c>
      <c r="E19" s="57">
        <v>0</v>
      </c>
      <c r="F19" s="57">
        <v>0</v>
      </c>
      <c r="G19" s="57">
        <v>508.26</v>
      </c>
      <c r="H19" s="51" t="e">
        <f>G19/E19*100</f>
        <v>#DIV/0!</v>
      </c>
      <c r="I19" s="51" t="e">
        <f>G19/F19*100</f>
        <v>#DIV/0!</v>
      </c>
      <c r="J19" s="33" t="e">
        <f>G19/D19*100</f>
        <v>#DIV/0!</v>
      </c>
      <c r="K19" s="8">
        <f t="shared" si="0"/>
        <v>0.054689226153583174</v>
      </c>
      <c r="L19" s="8">
        <f t="shared" si="1"/>
        <v>0.009309004139473805</v>
      </c>
      <c r="M19" s="8">
        <f t="shared" si="2"/>
        <v>0.009309004139473805</v>
      </c>
    </row>
    <row r="20" spans="1:13" ht="17.25" customHeight="1" thickBot="1">
      <c r="A20" s="24" t="s">
        <v>28</v>
      </c>
      <c r="B20" s="9" t="s">
        <v>38</v>
      </c>
      <c r="C20" s="48">
        <v>24129.43</v>
      </c>
      <c r="D20" s="57">
        <v>4000</v>
      </c>
      <c r="E20" s="57">
        <v>0</v>
      </c>
      <c r="F20" s="57">
        <v>0</v>
      </c>
      <c r="G20" s="57">
        <v>0</v>
      </c>
      <c r="H20" s="51" t="e">
        <f t="shared" si="4"/>
        <v>#DIV/0!</v>
      </c>
      <c r="I20" s="51" t="e">
        <f t="shared" si="5"/>
        <v>#DIV/0!</v>
      </c>
      <c r="J20" s="33">
        <f t="shared" si="3"/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thickBot="1">
      <c r="A21" s="39" t="s">
        <v>23</v>
      </c>
      <c r="B21" s="40"/>
      <c r="C21" s="49">
        <f>SUM(C6:C20)</f>
        <v>3844454.89</v>
      </c>
      <c r="D21" s="58">
        <f>SUM(D6:D20)</f>
        <v>1146044.81</v>
      </c>
      <c r="E21" s="58">
        <f>SUM(E6:E20)</f>
        <v>3165600</v>
      </c>
      <c r="F21" s="58">
        <f>SUM(F6:F20)</f>
        <v>1261600</v>
      </c>
      <c r="G21" s="58">
        <f>SUM(G6:G20)</f>
        <v>929360.38</v>
      </c>
      <c r="H21" s="52">
        <f t="shared" si="4"/>
        <v>29.358111574425074</v>
      </c>
      <c r="I21" s="52">
        <f t="shared" si="5"/>
        <v>73.66521718452759</v>
      </c>
      <c r="J21" s="53">
        <f t="shared" si="3"/>
        <v>81.09284836777019</v>
      </c>
      <c r="K21" s="30">
        <f t="shared" si="0"/>
        <v>100</v>
      </c>
      <c r="L21" s="30">
        <f t="shared" si="1"/>
        <v>17.02164172762552</v>
      </c>
      <c r="M21" s="30">
        <f t="shared" si="2"/>
        <v>17.02164172762552</v>
      </c>
    </row>
    <row r="22" spans="1:13" ht="13.5">
      <c r="A22" s="25" t="s">
        <v>12</v>
      </c>
      <c r="B22" s="12" t="s">
        <v>13</v>
      </c>
      <c r="C22" s="50">
        <v>6022700</v>
      </c>
      <c r="D22" s="59">
        <v>3312485</v>
      </c>
      <c r="E22" s="59">
        <v>6073100</v>
      </c>
      <c r="F22" s="59">
        <v>3643860</v>
      </c>
      <c r="G22" s="59">
        <v>3643860</v>
      </c>
      <c r="H22" s="42">
        <f t="shared" si="4"/>
        <v>60</v>
      </c>
      <c r="I22" s="42">
        <f t="shared" si="5"/>
        <v>100</v>
      </c>
      <c r="J22" s="34">
        <f t="shared" si="3"/>
        <v>110.0038188852176</v>
      </c>
      <c r="L22" s="8">
        <f t="shared" si="1"/>
        <v>66.73888919777873</v>
      </c>
      <c r="M22" s="8">
        <f t="shared" si="2"/>
        <v>66.73888919777873</v>
      </c>
    </row>
    <row r="23" spans="1:13" ht="13.5">
      <c r="A23" s="22" t="s">
        <v>17</v>
      </c>
      <c r="B23" s="7" t="s">
        <v>9</v>
      </c>
      <c r="C23" s="47">
        <v>7465315</v>
      </c>
      <c r="D23" s="56">
        <v>1330500</v>
      </c>
      <c r="E23" s="56">
        <v>7247400</v>
      </c>
      <c r="F23" s="56">
        <v>413550</v>
      </c>
      <c r="G23" s="56">
        <v>305050</v>
      </c>
      <c r="H23" s="42">
        <f t="shared" si="4"/>
        <v>4.209095675690593</v>
      </c>
      <c r="I23" s="37">
        <f>G23/F23*100</f>
        <v>73.76375287147866</v>
      </c>
      <c r="J23" s="33">
        <f>G23/D23*100</f>
        <v>22.927470875610673</v>
      </c>
      <c r="L23" s="8">
        <f t="shared" si="1"/>
        <v>5.587124134786299</v>
      </c>
      <c r="M23" s="8">
        <f t="shared" si="2"/>
        <v>5.587124134786299</v>
      </c>
    </row>
    <row r="24" spans="1:13" ht="13.5">
      <c r="A24" s="22" t="s">
        <v>8</v>
      </c>
      <c r="B24" s="7" t="s">
        <v>9</v>
      </c>
      <c r="C24" s="47">
        <v>138100</v>
      </c>
      <c r="D24" s="56">
        <v>69550</v>
      </c>
      <c r="E24" s="56">
        <v>146720</v>
      </c>
      <c r="F24" s="56">
        <v>75120</v>
      </c>
      <c r="G24" s="56">
        <v>75120</v>
      </c>
      <c r="H24" s="37">
        <f t="shared" si="4"/>
        <v>51.19956379498364</v>
      </c>
      <c r="I24" s="37">
        <f t="shared" si="5"/>
        <v>100</v>
      </c>
      <c r="J24" s="33">
        <f t="shared" si="3"/>
        <v>108.00862688713156</v>
      </c>
      <c r="L24" s="8">
        <f t="shared" si="1"/>
        <v>1.375855646632181</v>
      </c>
      <c r="M24" s="8">
        <f t="shared" si="2"/>
        <v>1.375855646632181</v>
      </c>
    </row>
    <row r="25" spans="1:13" ht="16.5" customHeight="1">
      <c r="A25" s="22" t="s">
        <v>26</v>
      </c>
      <c r="B25" s="7" t="s">
        <v>27</v>
      </c>
      <c r="C25" s="47">
        <v>3363161.65</v>
      </c>
      <c r="D25" s="56">
        <v>327277.67</v>
      </c>
      <c r="E25" s="56">
        <v>1828656.82</v>
      </c>
      <c r="F25" s="56">
        <v>1138556.82</v>
      </c>
      <c r="G25" s="56">
        <v>473719.73</v>
      </c>
      <c r="H25" s="37">
        <f>G25/E25*100</f>
        <v>25.905337995567695</v>
      </c>
      <c r="I25" s="37">
        <f>G25/F25*100</f>
        <v>41.60703459665719</v>
      </c>
      <c r="J25" s="33">
        <f>G25/D25*100</f>
        <v>144.74550921851773</v>
      </c>
      <c r="L25" s="8">
        <f t="shared" si="1"/>
        <v>8.676383991501226</v>
      </c>
      <c r="M25" s="8">
        <f t="shared" si="2"/>
        <v>8.676383991501226</v>
      </c>
    </row>
    <row r="26" spans="1:13" ht="16.5" customHeight="1">
      <c r="A26" s="22" t="s">
        <v>46</v>
      </c>
      <c r="B26" s="46" t="s">
        <v>47</v>
      </c>
      <c r="C26" s="47">
        <v>36180</v>
      </c>
      <c r="D26" s="56">
        <v>35630</v>
      </c>
      <c r="E26" s="56">
        <v>32765</v>
      </c>
      <c r="F26" s="56">
        <v>32765</v>
      </c>
      <c r="G26" s="56">
        <v>32765</v>
      </c>
      <c r="H26" s="37">
        <f>G26/E26*100</f>
        <v>100</v>
      </c>
      <c r="I26" s="37">
        <f>G26/F26*100</f>
        <v>100</v>
      </c>
      <c r="J26" s="33">
        <f>G26/D26*100</f>
        <v>91.95902329497613</v>
      </c>
      <c r="L26" s="8">
        <f t="shared" si="1"/>
        <v>0.6001053016760304</v>
      </c>
      <c r="M26" s="8">
        <f t="shared" si="2"/>
        <v>0.6001053016760304</v>
      </c>
    </row>
    <row r="27" spans="1:13" ht="16.5" customHeight="1" thickBot="1">
      <c r="A27" s="24" t="s">
        <v>34</v>
      </c>
      <c r="B27" s="9" t="s">
        <v>35</v>
      </c>
      <c r="C27" s="47">
        <v>-1000</v>
      </c>
      <c r="D27" s="56">
        <v>-1000</v>
      </c>
      <c r="E27" s="56">
        <v>0</v>
      </c>
      <c r="F27" s="56">
        <v>0</v>
      </c>
      <c r="G27" s="56">
        <v>0</v>
      </c>
      <c r="H27" s="37" t="e">
        <f t="shared" si="4"/>
        <v>#DIV/0!</v>
      </c>
      <c r="I27" s="37" t="e">
        <f t="shared" si="5"/>
        <v>#DIV/0!</v>
      </c>
      <c r="J27" s="33">
        <f t="shared" si="3"/>
        <v>0</v>
      </c>
      <c r="L27" s="8">
        <f t="shared" si="1"/>
        <v>0</v>
      </c>
      <c r="M27" s="8">
        <f t="shared" si="2"/>
        <v>0</v>
      </c>
    </row>
    <row r="28" spans="1:13" ht="21" customHeight="1" thickBot="1">
      <c r="A28" s="39" t="s">
        <v>5</v>
      </c>
      <c r="B28" s="40"/>
      <c r="C28" s="49">
        <f>SUM(C22:C27)</f>
        <v>17024456.65</v>
      </c>
      <c r="D28" s="58">
        <f>SUM(D22:D27)</f>
        <v>5074442.67</v>
      </c>
      <c r="E28" s="58">
        <f>SUM(E22:E27)</f>
        <v>15328641.82</v>
      </c>
      <c r="F28" s="58">
        <f>SUM(F22:F27)</f>
        <v>5303851.82</v>
      </c>
      <c r="G28" s="58">
        <f>SUM(G22:G27)</f>
        <v>4530514.73</v>
      </c>
      <c r="H28" s="52">
        <f t="shared" si="4"/>
        <v>29.55587835635134</v>
      </c>
      <c r="I28" s="52">
        <f t="shared" si="5"/>
        <v>85.4193307761</v>
      </c>
      <c r="J28" s="53">
        <f t="shared" si="3"/>
        <v>89.28103093536379</v>
      </c>
      <c r="K28" s="1"/>
      <c r="L28" s="30">
        <f t="shared" si="1"/>
        <v>82.97835827237448</v>
      </c>
      <c r="M28" s="30">
        <f t="shared" si="2"/>
        <v>82.97835827237448</v>
      </c>
    </row>
    <row r="29" spans="1:13" ht="14.25" thickBot="1">
      <c r="A29" s="43" t="s">
        <v>6</v>
      </c>
      <c r="B29" s="44"/>
      <c r="C29" s="41">
        <f>C28+C21</f>
        <v>20868911.54</v>
      </c>
      <c r="D29" s="60">
        <f>D28+D21</f>
        <v>6220487.48</v>
      </c>
      <c r="E29" s="60">
        <f>E28+E21</f>
        <v>18494241.82</v>
      </c>
      <c r="F29" s="60">
        <f>F28+F21</f>
        <v>6565451.82</v>
      </c>
      <c r="G29" s="60">
        <f>G28+G21</f>
        <v>5459875.11</v>
      </c>
      <c r="H29" s="52">
        <f t="shared" si="4"/>
        <v>29.522027251182553</v>
      </c>
      <c r="I29" s="52">
        <f t="shared" si="5"/>
        <v>83.16069114036999</v>
      </c>
      <c r="J29" s="53">
        <f t="shared" si="3"/>
        <v>87.77246361405746</v>
      </c>
      <c r="K29" s="1"/>
      <c r="L29" s="30">
        <f t="shared" si="1"/>
        <v>100</v>
      </c>
      <c r="M29" s="8">
        <f t="shared" si="2"/>
        <v>100</v>
      </c>
    </row>
    <row r="30" spans="1:12" ht="13.5">
      <c r="A30" s="16"/>
      <c r="B30" s="10"/>
      <c r="C30" s="6"/>
      <c r="D30" s="61"/>
      <c r="E30" s="61"/>
      <c r="F30" s="61"/>
      <c r="G30" s="61"/>
      <c r="H30" s="6"/>
      <c r="I30" s="6"/>
      <c r="J30" s="6"/>
      <c r="L30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2019-05-07T08:46:50Z</cp:lastPrinted>
  <dcterms:created xsi:type="dcterms:W3CDTF">2006-03-15T08:30:53Z</dcterms:created>
  <dcterms:modified xsi:type="dcterms:W3CDTF">2019-05-14T10:14:43Z</dcterms:modified>
  <cp:category/>
  <cp:version/>
  <cp:contentType/>
  <cp:contentStatus/>
</cp:coreProperties>
</file>