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180" windowWidth="15450" windowHeight="1234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<sst xmlns="http://schemas.openxmlformats.org/spreadsheetml/2006/main" count="64" uniqueCount="62">
  <si>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</si>
  <si>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</si>
  <si>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</si>
  <si>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</si>
  <si>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</si>
  <si>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</si>
  <si>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</si>
  <si>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</si>
  <si>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</si>
  <si>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</si>
  <si>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</si>
  <si>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</si>
  <si>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</si>
  <si>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</si>
  <si>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</si>
  <si>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</si>
  <si>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</si>
  <si>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</si>
  <si>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</si>
  <si>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</si>
  <si>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</si>
  <si>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</si>
  <si>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</si>
  <si>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</si>
  <si>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</si>
  <si>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</si>
  <si>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</si>
  <si>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</si>
  <si>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</si>
  <si>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</si>
  <si>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</si>
  <si>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</si>
  <si>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</si>
  <si>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</si>
  <si>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</si>
  <si>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</si>
  <si>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</si>
  <si>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</si>
  <si>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</si>
  <si>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</si>
  <si>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</si>
  <si>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</si>
  <si>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</si>
  <si>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</si>
  <si>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</si>
  <si>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</si>
  <si>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</si>
  <si>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</si>
  <si>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</si>
  <si>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</si>
  <si>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</si>
  <si>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Факт 2018 г.</t>
  </si>
  <si>
    <t>План 2019 г.</t>
  </si>
  <si>
    <t>к плану 2019 г.</t>
  </si>
  <si>
    <t>структура факт 2019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</si>
  <si>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2019 год</t>
  </si>
  <si>
    <t>План 9 мес.     2019 г.</t>
  </si>
  <si>
    <t>к плану       9 мес. 2019 г.</t>
  </si>
  <si>
    <t>на 01.09.2019 г.</t>
  </si>
  <si>
    <t>Факт 8 мес. 2018 г.</t>
  </si>
  <si>
    <t>Факт 8 мес.    2019 г.</t>
  </si>
  <si>
    <t>к Факту      8 мес.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</si>
</sst>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31" sqref="A31:IV37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62" customWidth="1"/>
    <col min="5" max="5" width="12.25390625" style="62" customWidth="1"/>
    <col min="6" max="6" width="11.75390625" style="62" customWidth="1"/>
    <col min="7" max="7" width="12.25390625" style="62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17"/>
    </row>
    <row r="2" spans="1:11" ht="15.75">
      <c r="A2" s="19" t="s">
        <v>58</v>
      </c>
      <c r="B2" s="2"/>
      <c r="C2" s="3"/>
      <c r="D2" s="54"/>
      <c r="E2" s="54"/>
      <c r="F2" s="54"/>
      <c r="G2" s="54"/>
      <c r="H2" s="3"/>
      <c r="I2" s="3"/>
      <c r="J2" s="3"/>
      <c r="K2" s="4"/>
    </row>
    <row r="3" spans="1:11" ht="15" customHeight="1" thickBot="1">
      <c r="A3" s="13"/>
      <c r="B3" s="14"/>
      <c r="E3" s="55"/>
      <c r="F3" s="55"/>
      <c r="G3" s="55"/>
      <c r="H3" s="5"/>
      <c r="I3" s="5" t="s">
        <v>21</v>
      </c>
      <c r="J3" s="27" t="s">
        <v>22</v>
      </c>
      <c r="K3" s="15"/>
    </row>
    <row r="4" spans="1:13" ht="21" customHeight="1">
      <c r="A4" s="70" t="s">
        <v>0</v>
      </c>
      <c r="B4" s="72" t="s">
        <v>1</v>
      </c>
      <c r="C4" s="74" t="s">
        <v>51</v>
      </c>
      <c r="D4" s="76" t="s">
        <v>59</v>
      </c>
      <c r="E4" s="76" t="s">
        <v>52</v>
      </c>
      <c r="F4" s="76" t="s">
        <v>56</v>
      </c>
      <c r="G4" s="76" t="s">
        <v>60</v>
      </c>
      <c r="H4" s="67" t="s">
        <v>18</v>
      </c>
      <c r="I4" s="68"/>
      <c r="J4" s="69"/>
      <c r="K4" s="64" t="s">
        <v>54</v>
      </c>
      <c r="L4" s="65"/>
      <c r="M4" s="66"/>
    </row>
    <row r="5" spans="1:13" ht="33.75" customHeight="1">
      <c r="A5" s="71"/>
      <c r="B5" s="73"/>
      <c r="C5" s="75"/>
      <c r="D5" s="77"/>
      <c r="E5" s="77"/>
      <c r="F5" s="77"/>
      <c r="G5" s="77"/>
      <c r="H5" s="26" t="s">
        <v>53</v>
      </c>
      <c r="I5" s="26" t="s">
        <v>57</v>
      </c>
      <c r="J5" s="20" t="s">
        <v>61</v>
      </c>
      <c r="K5" s="31" t="s">
        <v>36</v>
      </c>
      <c r="L5" s="32" t="s">
        <v>37</v>
      </c>
      <c r="M5" s="32" t="s">
        <v>37</v>
      </c>
    </row>
    <row r="6" spans="1:13" ht="14.25" customHeight="1">
      <c r="A6" s="21" t="s">
        <v>7</v>
      </c>
      <c r="B6" s="7" t="s">
        <v>14</v>
      </c>
      <c r="C6" s="47">
        <v>1024679.74</v>
      </c>
      <c r="D6" s="56">
        <v>665340.27</v>
      </c>
      <c r="E6" s="56">
        <v>1157400</v>
      </c>
      <c r="F6" s="56">
        <v>847400</v>
      </c>
      <c r="G6" s="56">
        <v>699952.8</v>
      </c>
      <c r="H6" s="37">
        <f>G6/E6*100</f>
        <v>60.4763089683774</v>
      </c>
      <c r="I6" s="37">
        <f>G6/F6*100</f>
        <v>82.60004720320983</v>
      </c>
      <c r="J6" s="33">
        <f>G6/D6*100</f>
        <v>105.20222983045954</v>
      </c>
      <c r="K6" s="8">
        <f aca="true" t="shared" si="0" ref="K6:K21">G6/$G$21*100</f>
        <v>36.09648430209912</v>
      </c>
      <c r="L6" s="8">
        <f aca="true" t="shared" si="1" ref="L6:L29">G6/$G$29*100</f>
        <v>6.5648138027232115</v>
      </c>
      <c r="M6" s="8">
        <f aca="true" t="shared" si="2" ref="M6:M29">G6/$G$29*100</f>
        <v>6.5648138027232115</v>
      </c>
    </row>
    <row r="7" spans="1:13" ht="15.75" customHeight="1">
      <c r="A7" s="22" t="s">
        <v>44</v>
      </c>
      <c r="B7" s="7" t="s">
        <v>43</v>
      </c>
      <c r="C7" s="47">
        <v>245249.34</v>
      </c>
      <c r="D7" s="56">
        <v>155805.35</v>
      </c>
      <c r="E7" s="56">
        <v>244900</v>
      </c>
      <c r="F7" s="56">
        <v>183700</v>
      </c>
      <c r="G7" s="56">
        <v>180716.51</v>
      </c>
      <c r="H7" s="37">
        <f>G7/E7*100</f>
        <v>73.79195998366681</v>
      </c>
      <c r="I7" s="37">
        <f>G7/F7*100</f>
        <v>98.37589003810561</v>
      </c>
      <c r="J7" s="35">
        <f aca="true" t="shared" si="3" ref="J7:J29">G7/D7*100</f>
        <v>115.98864223853673</v>
      </c>
      <c r="K7" s="8">
        <f t="shared" si="0"/>
        <v>9.319529354472387</v>
      </c>
      <c r="L7" s="8">
        <f t="shared" si="1"/>
        <v>1.6949289141038757</v>
      </c>
      <c r="M7" s="8">
        <f t="shared" si="2"/>
        <v>1.6949289141038757</v>
      </c>
    </row>
    <row r="8" spans="1:13" ht="15.75" customHeight="1">
      <c r="A8" s="22" t="s">
        <v>2</v>
      </c>
      <c r="B8" s="7" t="s">
        <v>15</v>
      </c>
      <c r="C8" s="47">
        <v>140153.2</v>
      </c>
      <c r="D8" s="56">
        <v>81990</v>
      </c>
      <c r="E8" s="56">
        <v>150000</v>
      </c>
      <c r="F8" s="56">
        <v>67000</v>
      </c>
      <c r="G8" s="56">
        <v>36002.73</v>
      </c>
      <c r="H8" s="37">
        <f aca="true" t="shared" si="4" ref="H8:H29">G8/E8*100</f>
        <v>24.001820000000002</v>
      </c>
      <c r="I8" s="37">
        <f aca="true" t="shared" si="5" ref="I8:I29">G8/F8*100</f>
        <v>53.73541791044777</v>
      </c>
      <c r="J8" s="33">
        <f t="shared" si="3"/>
        <v>43.91112330772046</v>
      </c>
      <c r="K8" s="8">
        <f t="shared" si="0"/>
        <v>1.856656589241036</v>
      </c>
      <c r="L8" s="8">
        <f t="shared" si="1"/>
        <v>0.3376673667706123</v>
      </c>
      <c r="M8" s="8">
        <f t="shared" si="2"/>
        <v>0.3376673667706123</v>
      </c>
    </row>
    <row r="9" spans="1:13" ht="17.25" customHeight="1">
      <c r="A9" s="22" t="s">
        <v>3</v>
      </c>
      <c r="B9" s="7" t="s">
        <v>48</v>
      </c>
      <c r="C9" s="47">
        <v>1485632.95</v>
      </c>
      <c r="D9" s="56">
        <v>818261.69</v>
      </c>
      <c r="E9" s="56">
        <v>1147000</v>
      </c>
      <c r="F9" s="56">
        <v>734000</v>
      </c>
      <c r="G9" s="56">
        <v>579043.76</v>
      </c>
      <c r="H9" s="37">
        <f t="shared" si="4"/>
        <v>50.48332693984307</v>
      </c>
      <c r="I9" s="37">
        <f t="shared" si="5"/>
        <v>78.88879564032698</v>
      </c>
      <c r="J9" s="33">
        <f t="shared" si="3"/>
        <v>70.76510694274347</v>
      </c>
      <c r="K9" s="8">
        <f t="shared" si="0"/>
        <v>29.861219203735523</v>
      </c>
      <c r="L9" s="8">
        <f t="shared" si="1"/>
        <v>5.43081543216735</v>
      </c>
      <c r="M9" s="8">
        <f t="shared" si="2"/>
        <v>5.43081543216735</v>
      </c>
    </row>
    <row r="10" spans="1:13" ht="14.25" customHeight="1">
      <c r="A10" s="22" t="s">
        <v>19</v>
      </c>
      <c r="B10" s="7" t="s">
        <v>20</v>
      </c>
      <c r="C10" s="47">
        <v>3210</v>
      </c>
      <c r="D10" s="56">
        <v>1750</v>
      </c>
      <c r="E10" s="56">
        <v>2500</v>
      </c>
      <c r="F10" s="56">
        <v>1800</v>
      </c>
      <c r="G10" s="56">
        <v>1470</v>
      </c>
      <c r="H10" s="37">
        <f t="shared" si="4"/>
        <v>58.8</v>
      </c>
      <c r="I10" s="37">
        <f t="shared" si="5"/>
        <v>81.66666666666667</v>
      </c>
      <c r="J10" s="33">
        <f t="shared" si="3"/>
        <v>84</v>
      </c>
      <c r="K10" s="8">
        <f t="shared" si="0"/>
        <v>0.07580772864125368</v>
      </c>
      <c r="L10" s="8">
        <f t="shared" si="1"/>
        <v>0.013787038626037529</v>
      </c>
      <c r="M10" s="8">
        <f t="shared" si="2"/>
        <v>0.013787038626037529</v>
      </c>
    </row>
    <row r="11" spans="1:13" ht="16.5" customHeight="1" hidden="1">
      <c r="A11" s="28" t="s">
        <v>30</v>
      </c>
      <c r="B11" s="7" t="s">
        <v>29</v>
      </c>
      <c r="C11" s="47">
        <v>0</v>
      </c>
      <c r="D11" s="56">
        <v>0</v>
      </c>
      <c r="E11" s="56">
        <v>0</v>
      </c>
      <c r="F11" s="56">
        <v>0</v>
      </c>
      <c r="G11" s="56">
        <v>0</v>
      </c>
      <c r="H11" s="45" t="e">
        <f t="shared" si="4"/>
        <v>#DIV/0!</v>
      </c>
      <c r="I11" s="45" t="e">
        <f t="shared" si="5"/>
        <v>#DIV/0!</v>
      </c>
      <c r="J11" s="36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2" t="s">
        <v>42</v>
      </c>
      <c r="B12" s="7" t="s">
        <v>45</v>
      </c>
      <c r="C12" s="47">
        <v>367627.18</v>
      </c>
      <c r="D12" s="56">
        <v>240131.85</v>
      </c>
      <c r="E12" s="56">
        <v>372300</v>
      </c>
      <c r="F12" s="56">
        <v>279000</v>
      </c>
      <c r="G12" s="56">
        <v>174357.62</v>
      </c>
      <c r="H12" s="37">
        <f t="shared" si="4"/>
        <v>46.83255976363148</v>
      </c>
      <c r="I12" s="37">
        <f t="shared" si="5"/>
        <v>62.493770609319</v>
      </c>
      <c r="J12" s="33">
        <f t="shared" si="3"/>
        <v>72.6091186987482</v>
      </c>
      <c r="K12" s="8">
        <f t="shared" si="0"/>
        <v>8.991602138431853</v>
      </c>
      <c r="L12" s="8">
        <f t="shared" si="1"/>
        <v>1.6352892800571246</v>
      </c>
      <c r="M12" s="8">
        <f t="shared" si="2"/>
        <v>1.6352892800571246</v>
      </c>
    </row>
    <row r="13" spans="1:13" ht="16.5" customHeight="1">
      <c r="A13" s="22" t="s">
        <v>39</v>
      </c>
      <c r="B13" s="7" t="s">
        <v>40</v>
      </c>
      <c r="C13" s="47">
        <v>118101.33</v>
      </c>
      <c r="D13" s="56">
        <v>85914.31</v>
      </c>
      <c r="E13" s="56">
        <v>91500</v>
      </c>
      <c r="F13" s="56">
        <v>68600</v>
      </c>
      <c r="G13" s="56">
        <v>103284.85</v>
      </c>
      <c r="H13" s="37">
        <f t="shared" si="4"/>
        <v>112.87961748633882</v>
      </c>
      <c r="I13" s="37">
        <f t="shared" si="5"/>
        <v>150.56100583090378</v>
      </c>
      <c r="J13" s="33">
        <f t="shared" si="3"/>
        <v>120.21844789302271</v>
      </c>
      <c r="K13" s="8">
        <f t="shared" si="0"/>
        <v>5.326387674525571</v>
      </c>
      <c r="L13" s="8">
        <f t="shared" si="1"/>
        <v>0.968702188050675</v>
      </c>
      <c r="M13" s="8">
        <f t="shared" si="2"/>
        <v>0.968702188050675</v>
      </c>
    </row>
    <row r="14" spans="1:13" ht="13.5" customHeight="1" hidden="1">
      <c r="A14" s="22" t="s">
        <v>33</v>
      </c>
      <c r="B14" s="7" t="s">
        <v>41</v>
      </c>
      <c r="C14" s="47">
        <v>0</v>
      </c>
      <c r="D14" s="56">
        <v>0</v>
      </c>
      <c r="E14" s="56">
        <v>0</v>
      </c>
      <c r="F14" s="56">
        <v>0</v>
      </c>
      <c r="G14" s="56">
        <v>0</v>
      </c>
      <c r="H14" s="38" t="e">
        <f t="shared" si="4"/>
        <v>#DIV/0!</v>
      </c>
      <c r="I14" s="38" t="e">
        <f t="shared" si="5"/>
        <v>#DIV/0!</v>
      </c>
      <c r="J14" s="33" t="e">
        <f t="shared" si="3"/>
        <v>#DIV/0!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3" t="s">
        <v>32</v>
      </c>
      <c r="B15" s="11" t="s">
        <v>31</v>
      </c>
      <c r="C15" s="48">
        <v>435671.72</v>
      </c>
      <c r="D15" s="57">
        <v>316913.32</v>
      </c>
      <c r="E15" s="57">
        <v>80000</v>
      </c>
      <c r="F15" s="57">
        <v>50000</v>
      </c>
      <c r="G15" s="57">
        <v>30000</v>
      </c>
      <c r="H15" s="37">
        <f t="shared" si="4"/>
        <v>37.5</v>
      </c>
      <c r="I15" s="37">
        <f t="shared" si="5"/>
        <v>60</v>
      </c>
      <c r="J15" s="33">
        <f t="shared" si="3"/>
        <v>9.466310851181643</v>
      </c>
      <c r="K15" s="8">
        <f t="shared" si="0"/>
        <v>1.5470965028827282</v>
      </c>
      <c r="L15" s="8">
        <f t="shared" si="1"/>
        <v>0.28136813522525567</v>
      </c>
      <c r="M15" s="8">
        <f t="shared" si="2"/>
        <v>0.28136813522525567</v>
      </c>
    </row>
    <row r="16" spans="1:13" ht="13.5" customHeight="1" hidden="1">
      <c r="A16" s="23" t="s">
        <v>24</v>
      </c>
      <c r="B16" s="11" t="s">
        <v>25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 hidden="1">
      <c r="A17" s="23" t="s">
        <v>4</v>
      </c>
      <c r="B17" s="11" t="s">
        <v>16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4.25" customHeight="1" hidden="1">
      <c r="A18" s="22" t="s">
        <v>49</v>
      </c>
      <c r="B18" s="11" t="s">
        <v>50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>
      <c r="A19" s="23" t="s">
        <v>10</v>
      </c>
      <c r="B19" s="11" t="s">
        <v>11</v>
      </c>
      <c r="C19" s="48">
        <v>0</v>
      </c>
      <c r="D19" s="57">
        <v>0</v>
      </c>
      <c r="E19" s="57">
        <v>0</v>
      </c>
      <c r="F19" s="57">
        <v>0</v>
      </c>
      <c r="G19" s="57">
        <v>0</v>
      </c>
      <c r="H19" s="51" t="e">
        <f>G19/E19*100</f>
        <v>#DIV/0!</v>
      </c>
      <c r="I19" s="51" t="e">
        <f>G19/F19*100</f>
        <v>#DIV/0!</v>
      </c>
      <c r="J19" s="33" t="e">
        <f>G19/D19*100</f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24" t="s">
        <v>28</v>
      </c>
      <c r="B20" s="9" t="s">
        <v>38</v>
      </c>
      <c r="C20" s="48">
        <v>24129.43</v>
      </c>
      <c r="D20" s="57">
        <v>20068</v>
      </c>
      <c r="E20" s="57">
        <v>134300</v>
      </c>
      <c r="F20" s="57">
        <v>134300</v>
      </c>
      <c r="G20" s="57">
        <v>134288</v>
      </c>
      <c r="H20" s="51">
        <f t="shared" si="4"/>
        <v>99.99106478034253</v>
      </c>
      <c r="I20" s="51">
        <f t="shared" si="5"/>
        <v>99.99106478034253</v>
      </c>
      <c r="J20" s="33">
        <f t="shared" si="3"/>
        <v>669.1648395455451</v>
      </c>
      <c r="K20" s="8">
        <f t="shared" si="0"/>
        <v>6.925216505970526</v>
      </c>
      <c r="L20" s="8">
        <f t="shared" si="1"/>
        <v>1.2594788047709713</v>
      </c>
      <c r="M20" s="8">
        <f t="shared" si="2"/>
        <v>1.2594788047709713</v>
      </c>
    </row>
    <row r="21" spans="1:13" ht="17.25" customHeight="1" thickBot="1">
      <c r="A21" s="39" t="s">
        <v>23</v>
      </c>
      <c r="B21" s="40"/>
      <c r="C21" s="49">
        <f>SUM(C6:C20)</f>
        <v>3844454.89</v>
      </c>
      <c r="D21" s="58">
        <f>SUM(D6:D20)</f>
        <v>2386174.79</v>
      </c>
      <c r="E21" s="58">
        <f>SUM(E6:E20)</f>
        <v>3379900</v>
      </c>
      <c r="F21" s="58">
        <f>SUM(F6:F20)</f>
        <v>2365800</v>
      </c>
      <c r="G21" s="58">
        <f>SUM(G6:G20)</f>
        <v>1939116.27</v>
      </c>
      <c r="H21" s="52">
        <f t="shared" si="4"/>
        <v>57.372001242640316</v>
      </c>
      <c r="I21" s="52">
        <f t="shared" si="5"/>
        <v>81.96450545270099</v>
      </c>
      <c r="J21" s="53">
        <f t="shared" si="3"/>
        <v>81.26463652731827</v>
      </c>
      <c r="K21" s="30">
        <f t="shared" si="0"/>
        <v>100</v>
      </c>
      <c r="L21" s="30">
        <f t="shared" si="1"/>
        <v>18.186850962495114</v>
      </c>
      <c r="M21" s="30">
        <f t="shared" si="2"/>
        <v>18.186850962495114</v>
      </c>
    </row>
    <row r="22" spans="1:13" ht="13.5">
      <c r="A22" s="25" t="s">
        <v>12</v>
      </c>
      <c r="B22" s="12" t="s">
        <v>13</v>
      </c>
      <c r="C22" s="50">
        <v>6022700</v>
      </c>
      <c r="D22" s="59">
        <v>5420430</v>
      </c>
      <c r="E22" s="59">
        <v>6073100</v>
      </c>
      <c r="F22" s="59">
        <v>5465790</v>
      </c>
      <c r="G22" s="59">
        <v>5465790</v>
      </c>
      <c r="H22" s="42">
        <f t="shared" si="4"/>
        <v>90</v>
      </c>
      <c r="I22" s="42">
        <f t="shared" si="5"/>
        <v>100</v>
      </c>
      <c r="J22" s="34">
        <f t="shared" si="3"/>
        <v>100.83683397811613</v>
      </c>
      <c r="L22" s="8">
        <f t="shared" si="1"/>
        <v>51.26330466109501</v>
      </c>
      <c r="M22" s="8">
        <f t="shared" si="2"/>
        <v>51.26330466109501</v>
      </c>
    </row>
    <row r="23" spans="1:13" ht="13.5">
      <c r="A23" s="22" t="s">
        <v>17</v>
      </c>
      <c r="B23" s="7" t="s">
        <v>9</v>
      </c>
      <c r="C23" s="47">
        <v>7465315</v>
      </c>
      <c r="D23" s="56">
        <v>2295615</v>
      </c>
      <c r="E23" s="56">
        <v>8345880</v>
      </c>
      <c r="F23" s="56">
        <v>7094875</v>
      </c>
      <c r="G23" s="56">
        <v>2044951</v>
      </c>
      <c r="H23" s="42">
        <f t="shared" si="4"/>
        <v>24.50252100437581</v>
      </c>
      <c r="I23" s="37">
        <f>G23/F23*100</f>
        <v>28.822932046019133</v>
      </c>
      <c r="J23" s="33">
        <f>G23/D23*100</f>
        <v>89.08074742498198</v>
      </c>
      <c r="L23" s="8">
        <f t="shared" si="1"/>
        <v>19.179468316567394</v>
      </c>
      <c r="M23" s="8">
        <f t="shared" si="2"/>
        <v>19.179468316567394</v>
      </c>
    </row>
    <row r="24" spans="1:13" ht="13.5">
      <c r="A24" s="22" t="s">
        <v>8</v>
      </c>
      <c r="B24" s="7" t="s">
        <v>9</v>
      </c>
      <c r="C24" s="47">
        <v>138100</v>
      </c>
      <c r="D24" s="56">
        <v>103825</v>
      </c>
      <c r="E24" s="56">
        <v>146720</v>
      </c>
      <c r="F24" s="56">
        <v>110920</v>
      </c>
      <c r="G24" s="56">
        <v>110920</v>
      </c>
      <c r="H24" s="37">
        <f t="shared" si="4"/>
        <v>75.59978189749182</v>
      </c>
      <c r="I24" s="37">
        <f t="shared" si="5"/>
        <v>100</v>
      </c>
      <c r="J24" s="33">
        <f t="shared" si="3"/>
        <v>106.83361425475559</v>
      </c>
      <c r="L24" s="8">
        <f t="shared" si="1"/>
        <v>1.0403117853061785</v>
      </c>
      <c r="M24" s="8">
        <f t="shared" si="2"/>
        <v>1.0403117853061785</v>
      </c>
    </row>
    <row r="25" spans="1:13" ht="16.5" customHeight="1">
      <c r="A25" s="22" t="s">
        <v>26</v>
      </c>
      <c r="B25" s="7" t="s">
        <v>27</v>
      </c>
      <c r="C25" s="47">
        <v>3363161.65</v>
      </c>
      <c r="D25" s="56">
        <v>1436824.34</v>
      </c>
      <c r="E25" s="56">
        <v>2328656.82</v>
      </c>
      <c r="F25" s="56">
        <v>2073267.04</v>
      </c>
      <c r="G25" s="56">
        <v>1068645.89</v>
      </c>
      <c r="H25" s="37">
        <f>G25/E25*100</f>
        <v>45.891085402614195</v>
      </c>
      <c r="I25" s="37">
        <f>G25/F25*100</f>
        <v>51.544054353943714</v>
      </c>
      <c r="J25" s="33">
        <f>G25/D25*100</f>
        <v>74.37554196778152</v>
      </c>
      <c r="L25" s="8">
        <f t="shared" si="1"/>
        <v>10.022763376181123</v>
      </c>
      <c r="M25" s="8">
        <f t="shared" si="2"/>
        <v>10.022763376181123</v>
      </c>
    </row>
    <row r="26" spans="1:13" ht="16.5" customHeight="1">
      <c r="A26" s="22" t="s">
        <v>46</v>
      </c>
      <c r="B26" s="46" t="s">
        <v>47</v>
      </c>
      <c r="C26" s="47">
        <v>36180</v>
      </c>
      <c r="D26" s="56">
        <v>35630</v>
      </c>
      <c r="E26" s="56">
        <v>32765</v>
      </c>
      <c r="F26" s="56">
        <v>32765</v>
      </c>
      <c r="G26" s="56">
        <v>32765</v>
      </c>
      <c r="H26" s="37">
        <f>G26/E26*100</f>
        <v>100</v>
      </c>
      <c r="I26" s="37">
        <f>G26/F26*100</f>
        <v>100</v>
      </c>
      <c r="J26" s="33">
        <f>G26/D26*100</f>
        <v>91.95902329497613</v>
      </c>
      <c r="L26" s="8">
        <f t="shared" si="1"/>
        <v>0.3073008983551834</v>
      </c>
      <c r="M26" s="8">
        <f t="shared" si="2"/>
        <v>0.3073008983551834</v>
      </c>
    </row>
    <row r="27" spans="1:13" ht="16.5" customHeight="1" thickBot="1">
      <c r="A27" s="24" t="s">
        <v>34</v>
      </c>
      <c r="B27" s="9" t="s">
        <v>35</v>
      </c>
      <c r="C27" s="47">
        <v>-1000</v>
      </c>
      <c r="D27" s="56">
        <v>-1000</v>
      </c>
      <c r="E27" s="56">
        <v>0</v>
      </c>
      <c r="F27" s="56">
        <v>0</v>
      </c>
      <c r="G27" s="56">
        <v>0</v>
      </c>
      <c r="H27" s="37" t="e">
        <f t="shared" si="4"/>
        <v>#DIV/0!</v>
      </c>
      <c r="I27" s="37" t="e">
        <f t="shared" si="5"/>
        <v>#DIV/0!</v>
      </c>
      <c r="J27" s="33">
        <f t="shared" si="3"/>
        <v>0</v>
      </c>
      <c r="L27" s="8">
        <f t="shared" si="1"/>
        <v>0</v>
      </c>
      <c r="M27" s="8">
        <f t="shared" si="2"/>
        <v>0</v>
      </c>
    </row>
    <row r="28" spans="1:13" ht="21" customHeight="1" thickBot="1">
      <c r="A28" s="39" t="s">
        <v>5</v>
      </c>
      <c r="B28" s="40"/>
      <c r="C28" s="49">
        <f>SUM(C22:C27)</f>
        <v>17024456.65</v>
      </c>
      <c r="D28" s="58">
        <f>SUM(D22:D27)</f>
        <v>9291324.34</v>
      </c>
      <c r="E28" s="58">
        <f>SUM(E22:E27)</f>
        <v>16927121.82</v>
      </c>
      <c r="F28" s="58">
        <f>SUM(F22:F27)</f>
        <v>14777617.04</v>
      </c>
      <c r="G28" s="58">
        <f>SUM(G22:G27)</f>
        <v>8723071.89</v>
      </c>
      <c r="H28" s="52">
        <f t="shared" si="4"/>
        <v>51.53310753452119</v>
      </c>
      <c r="I28" s="52">
        <f t="shared" si="5"/>
        <v>59.028948079980836</v>
      </c>
      <c r="J28" s="53">
        <f t="shared" si="3"/>
        <v>93.88405323928237</v>
      </c>
      <c r="K28" s="1"/>
      <c r="L28" s="30">
        <f t="shared" si="1"/>
        <v>81.8131490375049</v>
      </c>
      <c r="M28" s="30">
        <f t="shared" si="2"/>
        <v>81.8131490375049</v>
      </c>
    </row>
    <row r="29" spans="1:13" ht="14.25" thickBot="1">
      <c r="A29" s="43" t="s">
        <v>6</v>
      </c>
      <c r="B29" s="44"/>
      <c r="C29" s="41">
        <f>C28+C21</f>
        <v>20868911.54</v>
      </c>
      <c r="D29" s="60">
        <f>D28+D21</f>
        <v>11677499.129999999</v>
      </c>
      <c r="E29" s="60">
        <f>E28+E21</f>
        <v>20307021.82</v>
      </c>
      <c r="F29" s="60">
        <f>F28+F21</f>
        <v>17143417.04</v>
      </c>
      <c r="G29" s="60">
        <f>G28+G21</f>
        <v>10662188.16</v>
      </c>
      <c r="H29" s="52">
        <f t="shared" si="4"/>
        <v>52.5049327986589</v>
      </c>
      <c r="I29" s="52">
        <f t="shared" si="5"/>
        <v>62.194066300331926</v>
      </c>
      <c r="J29" s="53">
        <f t="shared" si="3"/>
        <v>91.30540744471887</v>
      </c>
      <c r="K29" s="1"/>
      <c r="L29" s="30">
        <f t="shared" si="1"/>
        <v>100</v>
      </c>
      <c r="M29" s="8">
        <f t="shared" si="2"/>
        <v>100</v>
      </c>
    </row>
    <row r="30" spans="1:12" ht="13.5">
      <c r="A30" s="16"/>
      <c r="B30" s="10"/>
      <c r="C30" s="6"/>
      <c r="D30" s="61"/>
      <c r="E30" s="61"/>
      <c r="F30" s="61"/>
      <c r="G30" s="61"/>
      <c r="H30" s="6"/>
      <c r="I30" s="6"/>
      <c r="J30" s="6"/>
      <c r="L30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2019-06-04T10:37:51Z</cp:lastPrinted>
  <dcterms:created xsi:type="dcterms:W3CDTF">2006-03-15T08:30:53Z</dcterms:created>
  <dcterms:modified xsi:type="dcterms:W3CDTF">2019-09-10T11:51:17Z</dcterms:modified>
  <cp:category/>
  <cp:version/>
  <cp:contentType/>
  <cp:contentStatus/>
</cp:coreProperties>
</file>