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355" windowHeight="1263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<sst xmlns="http://schemas.openxmlformats.org/spreadsheetml/2006/main" count="60" uniqueCount="59">
  <si>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</si>
  <si>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</si>
  <si>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</si>
  <si>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</si>
  <si>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</si>
  <si>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</si>
  <si>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</si>
  <si>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</si>
  <si>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</si>
  <si>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</si>
  <si>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</si>
  <si>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</si>
  <si>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</si>
  <si>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</si>
  <si>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</si>
  <si>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</si>
  <si>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</si>
  <si>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</si>
  <si>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</si>
  <si>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</si>
  <si>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</si>
  <si>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</si>
  <si>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</si>
  <si>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</si>
  <si>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</si>
  <si>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</si>
  <si>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</si>
  <si>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</si>
  <si>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</si>
  <si>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</si>
  <si>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</si>
  <si>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</si>
  <si>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</si>
  <si>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</si>
  <si>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</si>
  <si>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</si>
  <si>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</si>
  <si>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</si>
  <si>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</si>
  <si>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</si>
  <si>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</si>
  <si>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</si>
  <si>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</si>
  <si>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</si>
  <si>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</si>
  <si>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</si>
  <si>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Факт 2015 г.</t>
  </si>
  <si>
    <t>11105075000000</t>
  </si>
  <si>
    <t>План 2016 г.</t>
  </si>
  <si>
    <t>План 1 кв.    2016 г.</t>
  </si>
  <si>
    <t>к плану 2016 г.</t>
  </si>
  <si>
    <t>к плану       1 кв.    2016 г.</t>
  </si>
  <si>
    <t>Сведения об исполнении доходной части бюджета Гостицкого сельского поселения на 2016 год.</t>
  </si>
  <si>
    <t>Прочие безвозмездные поступления</t>
  </si>
  <si>
    <t>20700000000000</t>
  </si>
  <si>
    <t>на 01.04.2016 г.</t>
  </si>
  <si>
    <t>Факт 1 кв.    2016 г.</t>
  </si>
  <si>
    <t>к Факту      1 кв.   2015 г.</t>
  </si>
  <si>
    <t>Факт 1 кв.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</si>
</sst>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170" fontId="14" fillId="0" borderId="15" xfId="0" applyNumberFormat="1" applyFont="1" applyFill="1" applyBorder="1" applyAlignment="1">
      <alignment horizontal="right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170" fontId="50" fillId="0" borderId="15" xfId="0" applyNumberFormat="1" applyFont="1" applyFill="1" applyBorder="1" applyAlignment="1">
      <alignment horizontal="right" vertical="center" wrapText="1"/>
    </xf>
    <xf numFmtId="170" fontId="51" fillId="0" borderId="15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14" fillId="0" borderId="10" xfId="0" applyNumberFormat="1" applyFont="1" applyFill="1" applyBorder="1" applyAlignment="1">
      <alignment horizontal="right" vertical="center" wrapText="1"/>
    </xf>
    <xf numFmtId="170" fontId="14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70" fontId="6" fillId="0" borderId="22" xfId="0" applyNumberFormat="1" applyFont="1" applyFill="1" applyBorder="1" applyAlignment="1">
      <alignment horizontal="right" vertical="center" wrapText="1"/>
    </xf>
    <xf numFmtId="170" fontId="6" fillId="0" borderId="23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170" fontId="51" fillId="0" borderId="10" xfId="0" applyNumberFormat="1" applyFont="1" applyFill="1" applyBorder="1" applyAlignment="1">
      <alignment horizontal="righ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6" fillId="33" borderId="22" xfId="0" applyNumberFormat="1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0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2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49" fontId="1" fillId="33" borderId="27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A31" sqref="A31:IV40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3.75390625" style="56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</cols>
  <sheetData>
    <row r="1" spans="1:10" s="16" customFormat="1" ht="18">
      <c r="A1" s="13" t="s">
        <v>52</v>
      </c>
      <c r="B1" s="15"/>
      <c r="C1" s="14"/>
      <c r="D1" s="54"/>
      <c r="E1" s="14"/>
      <c r="F1" s="14"/>
      <c r="G1" s="14"/>
      <c r="H1" s="14"/>
      <c r="I1" s="14"/>
      <c r="J1" s="14"/>
    </row>
    <row r="2" spans="1:10" ht="15.75">
      <c r="A2" s="17" t="s">
        <v>55</v>
      </c>
      <c r="B2" s="1"/>
      <c r="C2" s="2"/>
      <c r="D2" s="55"/>
      <c r="E2" s="2"/>
      <c r="F2" s="2"/>
      <c r="G2" s="2"/>
      <c r="H2" s="2"/>
      <c r="I2" s="2"/>
      <c r="J2" s="2"/>
    </row>
    <row r="3" spans="1:10" ht="15" customHeight="1" thickBot="1">
      <c r="A3" s="10"/>
      <c r="B3" s="11"/>
      <c r="E3" s="3"/>
      <c r="F3" s="3"/>
      <c r="G3" s="3"/>
      <c r="H3" s="3"/>
      <c r="I3" s="3" t="s">
        <v>22</v>
      </c>
      <c r="J3" s="28" t="s">
        <v>23</v>
      </c>
    </row>
    <row r="4" spans="1:10" ht="21" customHeight="1">
      <c r="A4" s="61" t="s">
        <v>0</v>
      </c>
      <c r="B4" s="63" t="s">
        <v>1</v>
      </c>
      <c r="C4" s="65" t="s">
        <v>46</v>
      </c>
      <c r="D4" s="67" t="s">
        <v>58</v>
      </c>
      <c r="E4" s="65" t="s">
        <v>48</v>
      </c>
      <c r="F4" s="65" t="s">
        <v>49</v>
      </c>
      <c r="G4" s="65" t="s">
        <v>56</v>
      </c>
      <c r="H4" s="58" t="s">
        <v>18</v>
      </c>
      <c r="I4" s="59"/>
      <c r="J4" s="60"/>
    </row>
    <row r="5" spans="1:10" ht="33.75" customHeight="1">
      <c r="A5" s="62"/>
      <c r="B5" s="64"/>
      <c r="C5" s="66"/>
      <c r="D5" s="68"/>
      <c r="E5" s="66"/>
      <c r="F5" s="66"/>
      <c r="G5" s="66"/>
      <c r="H5" s="27" t="s">
        <v>50</v>
      </c>
      <c r="I5" s="27" t="s">
        <v>51</v>
      </c>
      <c r="J5" s="21" t="s">
        <v>57</v>
      </c>
    </row>
    <row r="6" spans="1:10" ht="14.25" customHeight="1">
      <c r="A6" s="22" t="s">
        <v>7</v>
      </c>
      <c r="B6" s="5" t="s">
        <v>14</v>
      </c>
      <c r="C6" s="18">
        <v>836762.61</v>
      </c>
      <c r="D6" s="49">
        <v>196505.3</v>
      </c>
      <c r="E6" s="18">
        <v>912100</v>
      </c>
      <c r="F6" s="18">
        <v>227700</v>
      </c>
      <c r="G6" s="18">
        <v>191283.56</v>
      </c>
      <c r="H6" s="35">
        <f>G6/E6*100</f>
        <v>20.97177502466835</v>
      </c>
      <c r="I6" s="35">
        <f>G6/F6*100</f>
        <v>84.00683355292051</v>
      </c>
      <c r="J6" s="30">
        <f>G6/D6*100</f>
        <v>97.34269762698513</v>
      </c>
    </row>
    <row r="7" spans="1:10" ht="15.75" customHeight="1">
      <c r="A7" s="23" t="s">
        <v>45</v>
      </c>
      <c r="B7" s="5" t="s">
        <v>44</v>
      </c>
      <c r="C7" s="18">
        <f>189520.93+0.24</f>
        <v>189521.16999999998</v>
      </c>
      <c r="D7" s="49">
        <v>52603.48</v>
      </c>
      <c r="E7" s="18">
        <v>268100</v>
      </c>
      <c r="F7" s="18">
        <v>67100</v>
      </c>
      <c r="G7" s="18">
        <v>51718.17</v>
      </c>
      <c r="H7" s="35">
        <f>G7/E7*100</f>
        <v>19.290626631853787</v>
      </c>
      <c r="I7" s="35">
        <f>G7/F7*100</f>
        <v>77.07625931445602</v>
      </c>
      <c r="J7" s="33">
        <f aca="true" t="shared" si="0" ref="J7:J29">G7/D7*100</f>
        <v>98.31701248662635</v>
      </c>
    </row>
    <row r="8" spans="1:10" ht="15.75" customHeight="1">
      <c r="A8" s="23" t="s">
        <v>2</v>
      </c>
      <c r="B8" s="5" t="s">
        <v>15</v>
      </c>
      <c r="C8" s="18">
        <v>57163.8</v>
      </c>
      <c r="D8" s="49">
        <v>841.37</v>
      </c>
      <c r="E8" s="18">
        <v>83700</v>
      </c>
      <c r="F8" s="18">
        <v>700</v>
      </c>
      <c r="G8" s="18">
        <v>432.35</v>
      </c>
      <c r="H8" s="35">
        <f aca="true" t="shared" si="1" ref="H8:H29">G8/E8*100</f>
        <v>0.516547192353644</v>
      </c>
      <c r="I8" s="35">
        <f aca="true" t="shared" si="2" ref="I8:I29">G8/F8*100</f>
        <v>61.76428571428572</v>
      </c>
      <c r="J8" s="30">
        <f t="shared" si="0"/>
        <v>51.38642927606166</v>
      </c>
    </row>
    <row r="9" spans="1:10" ht="15.75" customHeight="1">
      <c r="A9" s="23" t="s">
        <v>27</v>
      </c>
      <c r="B9" s="5" t="s">
        <v>28</v>
      </c>
      <c r="C9" s="18">
        <v>729173.69</v>
      </c>
      <c r="D9" s="49">
        <v>46408.02</v>
      </c>
      <c r="E9" s="18">
        <v>0</v>
      </c>
      <c r="F9" s="18">
        <v>0</v>
      </c>
      <c r="G9" s="18">
        <v>0</v>
      </c>
      <c r="H9" s="47" t="e">
        <f t="shared" si="1"/>
        <v>#DIV/0!</v>
      </c>
      <c r="I9" s="47" t="e">
        <f t="shared" si="2"/>
        <v>#DIV/0!</v>
      </c>
      <c r="J9" s="30">
        <f t="shared" si="0"/>
        <v>0</v>
      </c>
    </row>
    <row r="10" spans="1:10" ht="17.25" customHeight="1">
      <c r="A10" s="23" t="s">
        <v>3</v>
      </c>
      <c r="B10" s="5" t="s">
        <v>21</v>
      </c>
      <c r="C10" s="18">
        <v>1091514</v>
      </c>
      <c r="D10" s="49">
        <v>301322.64</v>
      </c>
      <c r="E10" s="18">
        <v>626200</v>
      </c>
      <c r="F10" s="18">
        <v>122700</v>
      </c>
      <c r="G10" s="18">
        <v>280622.91</v>
      </c>
      <c r="H10" s="35">
        <f t="shared" si="1"/>
        <v>44.81362344298946</v>
      </c>
      <c r="I10" s="35">
        <f t="shared" si="2"/>
        <v>228.7065281173594</v>
      </c>
      <c r="J10" s="30">
        <f t="shared" si="0"/>
        <v>93.13037679478713</v>
      </c>
    </row>
    <row r="11" spans="1:10" ht="14.25" customHeight="1">
      <c r="A11" s="23" t="s">
        <v>19</v>
      </c>
      <c r="B11" s="5" t="s">
        <v>20</v>
      </c>
      <c r="C11" s="18">
        <v>13282.96</v>
      </c>
      <c r="D11" s="49">
        <v>2812.96</v>
      </c>
      <c r="E11" s="18">
        <v>19200</v>
      </c>
      <c r="F11" s="18">
        <v>4200</v>
      </c>
      <c r="G11" s="18">
        <v>2127.04</v>
      </c>
      <c r="H11" s="35">
        <f t="shared" si="1"/>
        <v>11.078333333333333</v>
      </c>
      <c r="I11" s="35">
        <f t="shared" si="2"/>
        <v>50.64380952380952</v>
      </c>
      <c r="J11" s="30">
        <f t="shared" si="0"/>
        <v>75.61572151754736</v>
      </c>
    </row>
    <row r="12" spans="1:10" ht="16.5" customHeight="1" hidden="1">
      <c r="A12" s="29" t="s">
        <v>33</v>
      </c>
      <c r="B12" s="5" t="s">
        <v>32</v>
      </c>
      <c r="C12" s="18">
        <v>0</v>
      </c>
      <c r="D12" s="49">
        <v>0</v>
      </c>
      <c r="E12" s="18">
        <v>0</v>
      </c>
      <c r="F12" s="18">
        <v>0</v>
      </c>
      <c r="G12" s="18">
        <v>0</v>
      </c>
      <c r="H12" s="47" t="e">
        <f t="shared" si="1"/>
        <v>#DIV/0!</v>
      </c>
      <c r="I12" s="47" t="e">
        <f t="shared" si="2"/>
        <v>#DIV/0!</v>
      </c>
      <c r="J12" s="34" t="e">
        <f t="shared" si="0"/>
        <v>#DIV/0!</v>
      </c>
    </row>
    <row r="13" spans="1:10" ht="16.5" customHeight="1">
      <c r="A13" s="23" t="s">
        <v>43</v>
      </c>
      <c r="B13" s="5" t="s">
        <v>47</v>
      </c>
      <c r="C13" s="18">
        <v>353462.55</v>
      </c>
      <c r="D13" s="49">
        <v>54445.51</v>
      </c>
      <c r="E13" s="18">
        <v>360400</v>
      </c>
      <c r="F13" s="18">
        <v>90100</v>
      </c>
      <c r="G13" s="18">
        <v>48639.72</v>
      </c>
      <c r="H13" s="35">
        <f t="shared" si="1"/>
        <v>13.496037735849056</v>
      </c>
      <c r="I13" s="35">
        <f t="shared" si="2"/>
        <v>53.98415094339622</v>
      </c>
      <c r="J13" s="30">
        <f t="shared" si="0"/>
        <v>89.33651278131107</v>
      </c>
    </row>
    <row r="14" spans="1:10" ht="16.5" customHeight="1">
      <c r="A14" s="23" t="s">
        <v>40</v>
      </c>
      <c r="B14" s="5" t="s">
        <v>41</v>
      </c>
      <c r="C14" s="18">
        <v>99301.2</v>
      </c>
      <c r="D14" s="49">
        <v>24488.68</v>
      </c>
      <c r="E14" s="18">
        <v>122900</v>
      </c>
      <c r="F14" s="18">
        <v>30700</v>
      </c>
      <c r="G14" s="18">
        <v>20829.54</v>
      </c>
      <c r="H14" s="35">
        <f t="shared" si="1"/>
        <v>16.948364524003257</v>
      </c>
      <c r="I14" s="35">
        <f t="shared" si="2"/>
        <v>67.84866449511401</v>
      </c>
      <c r="J14" s="30">
        <f t="shared" si="0"/>
        <v>85.05783080182354</v>
      </c>
    </row>
    <row r="15" spans="1:10" ht="13.5">
      <c r="A15" s="23" t="s">
        <v>36</v>
      </c>
      <c r="B15" s="5" t="s">
        <v>42</v>
      </c>
      <c r="C15" s="18">
        <v>0</v>
      </c>
      <c r="D15" s="49">
        <v>10000</v>
      </c>
      <c r="E15" s="18">
        <v>0</v>
      </c>
      <c r="F15" s="18">
        <v>0</v>
      </c>
      <c r="G15" s="18">
        <v>0</v>
      </c>
      <c r="H15" s="36" t="e">
        <f t="shared" si="1"/>
        <v>#DIV/0!</v>
      </c>
      <c r="I15" s="36" t="e">
        <f t="shared" si="2"/>
        <v>#DIV/0!</v>
      </c>
      <c r="J15" s="30">
        <f t="shared" si="0"/>
        <v>0</v>
      </c>
    </row>
    <row r="16" spans="1:10" ht="13.5">
      <c r="A16" s="24" t="s">
        <v>35</v>
      </c>
      <c r="B16" s="8" t="s">
        <v>34</v>
      </c>
      <c r="C16" s="19">
        <v>369291.74</v>
      </c>
      <c r="D16" s="50">
        <v>34027.08</v>
      </c>
      <c r="E16" s="19">
        <v>634900</v>
      </c>
      <c r="F16" s="19">
        <v>158700</v>
      </c>
      <c r="G16" s="19">
        <v>87182.66</v>
      </c>
      <c r="H16" s="35">
        <f t="shared" si="1"/>
        <v>13.731715230745001</v>
      </c>
      <c r="I16" s="35">
        <f t="shared" si="2"/>
        <v>54.93551354757405</v>
      </c>
      <c r="J16" s="30">
        <f t="shared" si="0"/>
        <v>256.2155201092777</v>
      </c>
    </row>
    <row r="17" spans="1:10" ht="13.5" customHeight="1" hidden="1">
      <c r="A17" s="24" t="s">
        <v>25</v>
      </c>
      <c r="B17" s="8" t="s">
        <v>26</v>
      </c>
      <c r="C17" s="19">
        <v>0</v>
      </c>
      <c r="D17" s="50">
        <v>0</v>
      </c>
      <c r="E17" s="19">
        <v>0</v>
      </c>
      <c r="F17" s="19">
        <v>0</v>
      </c>
      <c r="G17" s="19">
        <v>0</v>
      </c>
      <c r="H17" s="47" t="e">
        <f t="shared" si="1"/>
        <v>#DIV/0!</v>
      </c>
      <c r="I17" s="47" t="e">
        <f t="shared" si="2"/>
        <v>#DIV/0!</v>
      </c>
      <c r="J17" s="30" t="e">
        <f t="shared" si="0"/>
        <v>#DIV/0!</v>
      </c>
    </row>
    <row r="18" spans="1:10" ht="17.25" customHeight="1">
      <c r="A18" s="24" t="s">
        <v>4</v>
      </c>
      <c r="B18" s="8" t="s">
        <v>16</v>
      </c>
      <c r="C18" s="19">
        <v>1800</v>
      </c>
      <c r="D18" s="50">
        <v>450</v>
      </c>
      <c r="E18" s="19">
        <v>0</v>
      </c>
      <c r="F18" s="19">
        <v>0</v>
      </c>
      <c r="G18" s="19">
        <v>0</v>
      </c>
      <c r="H18" s="47" t="e">
        <f t="shared" si="1"/>
        <v>#DIV/0!</v>
      </c>
      <c r="I18" s="47" t="e">
        <f t="shared" si="2"/>
        <v>#DIV/0!</v>
      </c>
      <c r="J18" s="30">
        <f t="shared" si="0"/>
        <v>0</v>
      </c>
    </row>
    <row r="19" spans="1:10" ht="17.25" customHeight="1" hidden="1">
      <c r="A19" s="24" t="s">
        <v>10</v>
      </c>
      <c r="B19" s="8" t="s">
        <v>11</v>
      </c>
      <c r="C19" s="19">
        <v>0</v>
      </c>
      <c r="D19" s="50">
        <v>0</v>
      </c>
      <c r="E19" s="19">
        <v>0</v>
      </c>
      <c r="F19" s="19">
        <v>0</v>
      </c>
      <c r="G19" s="19">
        <v>0</v>
      </c>
      <c r="H19" s="37" t="e">
        <f>G19/E19*100</f>
        <v>#DIV/0!</v>
      </c>
      <c r="I19" s="37" t="e">
        <f>G19/F19*100</f>
        <v>#DIV/0!</v>
      </c>
      <c r="J19" s="31" t="e">
        <f>G19/D19*100</f>
        <v>#DIV/0!</v>
      </c>
    </row>
    <row r="20" spans="1:10" ht="17.25" customHeight="1" thickBot="1">
      <c r="A20" s="25" t="s">
        <v>31</v>
      </c>
      <c r="B20" s="6" t="s">
        <v>39</v>
      </c>
      <c r="C20" s="19">
        <v>22050</v>
      </c>
      <c r="D20" s="50">
        <v>22050</v>
      </c>
      <c r="E20" s="19">
        <v>0</v>
      </c>
      <c r="F20" s="19">
        <v>0</v>
      </c>
      <c r="G20" s="19">
        <v>0</v>
      </c>
      <c r="H20" s="37" t="e">
        <f t="shared" si="1"/>
        <v>#DIV/0!</v>
      </c>
      <c r="I20" s="37" t="e">
        <f t="shared" si="2"/>
        <v>#DIV/0!</v>
      </c>
      <c r="J20" s="30">
        <f t="shared" si="0"/>
        <v>0</v>
      </c>
    </row>
    <row r="21" spans="1:10" ht="17.25" customHeight="1" thickBot="1">
      <c r="A21" s="38" t="s">
        <v>24</v>
      </c>
      <c r="B21" s="39"/>
      <c r="C21" s="41">
        <f>SUM(C6:C20)</f>
        <v>3763323.7199999997</v>
      </c>
      <c r="D21" s="51">
        <f>SUM(D6:D20)</f>
        <v>745955.04</v>
      </c>
      <c r="E21" s="41">
        <f>SUM(E6:E20)</f>
        <v>3027500</v>
      </c>
      <c r="F21" s="41">
        <f>SUM(F6:F20)</f>
        <v>701900</v>
      </c>
      <c r="G21" s="41">
        <f>SUM(G6:G20)</f>
        <v>682835.9500000001</v>
      </c>
      <c r="H21" s="42">
        <f t="shared" si="1"/>
        <v>22.554449215524365</v>
      </c>
      <c r="I21" s="42">
        <f t="shared" si="2"/>
        <v>97.28393645818494</v>
      </c>
      <c r="J21" s="43">
        <f t="shared" si="0"/>
        <v>91.53848601921104</v>
      </c>
    </row>
    <row r="22" spans="1:10" ht="13.5">
      <c r="A22" s="26" t="s">
        <v>12</v>
      </c>
      <c r="B22" s="9" t="s">
        <v>13</v>
      </c>
      <c r="C22" s="20">
        <v>4494400</v>
      </c>
      <c r="D22" s="52">
        <v>938160</v>
      </c>
      <c r="E22" s="20">
        <v>5824500</v>
      </c>
      <c r="F22" s="20">
        <v>1164900</v>
      </c>
      <c r="G22" s="20">
        <v>1164900</v>
      </c>
      <c r="H22" s="44">
        <f t="shared" si="1"/>
        <v>20</v>
      </c>
      <c r="I22" s="44">
        <f t="shared" si="2"/>
        <v>100</v>
      </c>
      <c r="J22" s="32">
        <f t="shared" si="0"/>
        <v>124.16858531593758</v>
      </c>
    </row>
    <row r="23" spans="1:10" ht="13.5">
      <c r="A23" s="23" t="s">
        <v>17</v>
      </c>
      <c r="B23" s="5" t="s">
        <v>9</v>
      </c>
      <c r="C23" s="18">
        <v>11624231.3</v>
      </c>
      <c r="D23" s="49">
        <v>1800000</v>
      </c>
      <c r="E23" s="18">
        <v>139800</v>
      </c>
      <c r="F23" s="18">
        <v>139800</v>
      </c>
      <c r="G23" s="18">
        <v>0</v>
      </c>
      <c r="H23" s="44">
        <f t="shared" si="1"/>
        <v>0</v>
      </c>
      <c r="I23" s="35">
        <f>G23/F23*100</f>
        <v>0</v>
      </c>
      <c r="J23" s="30">
        <f>G23/D23*100</f>
        <v>0</v>
      </c>
    </row>
    <row r="24" spans="1:10" ht="13.5">
      <c r="A24" s="23" t="s">
        <v>8</v>
      </c>
      <c r="B24" s="5" t="s">
        <v>9</v>
      </c>
      <c r="C24" s="18">
        <v>103240</v>
      </c>
      <c r="D24" s="49">
        <v>28130</v>
      </c>
      <c r="E24" s="18">
        <v>111680</v>
      </c>
      <c r="F24" s="18">
        <v>56340</v>
      </c>
      <c r="G24" s="18">
        <v>56340</v>
      </c>
      <c r="H24" s="35">
        <f t="shared" si="1"/>
        <v>50.44770773638968</v>
      </c>
      <c r="I24" s="35">
        <f t="shared" si="2"/>
        <v>100</v>
      </c>
      <c r="J24" s="30">
        <f t="shared" si="0"/>
        <v>200.28439388553147</v>
      </c>
    </row>
    <row r="25" spans="1:10" ht="16.5" customHeight="1">
      <c r="A25" s="23" t="s">
        <v>29</v>
      </c>
      <c r="B25" s="5" t="s">
        <v>30</v>
      </c>
      <c r="C25" s="18">
        <v>2698971.98</v>
      </c>
      <c r="D25" s="49">
        <v>0</v>
      </c>
      <c r="E25" s="18">
        <v>2014732.3</v>
      </c>
      <c r="F25" s="18">
        <v>176232.3</v>
      </c>
      <c r="G25" s="18">
        <v>54632.3</v>
      </c>
      <c r="H25" s="35">
        <f>G25/E25*100</f>
        <v>2.7116406482389745</v>
      </c>
      <c r="I25" s="35">
        <f>G25/F25*100</f>
        <v>31.00016285323406</v>
      </c>
      <c r="J25" s="34" t="e">
        <f>G25/D25*100</f>
        <v>#DIV/0!</v>
      </c>
    </row>
    <row r="26" spans="1:10" ht="16.5" customHeight="1">
      <c r="A26" s="23" t="s">
        <v>53</v>
      </c>
      <c r="B26" s="48" t="s">
        <v>54</v>
      </c>
      <c r="C26" s="18">
        <v>0</v>
      </c>
      <c r="D26" s="49">
        <v>0</v>
      </c>
      <c r="E26" s="18">
        <v>34360</v>
      </c>
      <c r="F26" s="18">
        <v>34360</v>
      </c>
      <c r="G26" s="18">
        <v>34360</v>
      </c>
      <c r="H26" s="35">
        <f>G26/E26*100</f>
        <v>100</v>
      </c>
      <c r="I26" s="35">
        <f>G26/F26*100</f>
        <v>100</v>
      </c>
      <c r="J26" s="34" t="e">
        <f>G26/D26*100</f>
        <v>#DIV/0!</v>
      </c>
    </row>
    <row r="27" spans="1:10" ht="16.5" customHeight="1" thickBot="1">
      <c r="A27" s="25" t="s">
        <v>37</v>
      </c>
      <c r="B27" s="6" t="s">
        <v>38</v>
      </c>
      <c r="C27" s="18">
        <v>-1000</v>
      </c>
      <c r="D27" s="49">
        <v>-1000</v>
      </c>
      <c r="E27" s="18">
        <v>0</v>
      </c>
      <c r="F27" s="18">
        <v>0</v>
      </c>
      <c r="G27" s="18">
        <v>-1000</v>
      </c>
      <c r="H27" s="36" t="e">
        <f t="shared" si="1"/>
        <v>#DIV/0!</v>
      </c>
      <c r="I27" s="36" t="e">
        <f t="shared" si="2"/>
        <v>#DIV/0!</v>
      </c>
      <c r="J27" s="30">
        <f t="shared" si="0"/>
        <v>100</v>
      </c>
    </row>
    <row r="28" spans="1:10" ht="21" customHeight="1" thickBot="1">
      <c r="A28" s="38" t="s">
        <v>5</v>
      </c>
      <c r="B28" s="39"/>
      <c r="C28" s="41">
        <f>SUM(C22:C27)</f>
        <v>18919843.28</v>
      </c>
      <c r="D28" s="51">
        <f>SUM(D22:D27)</f>
        <v>2765290</v>
      </c>
      <c r="E28" s="41">
        <f>SUM(E22:E27)</f>
        <v>8125072.3</v>
      </c>
      <c r="F28" s="41">
        <f>SUM(F22:F27)</f>
        <v>1571632.3</v>
      </c>
      <c r="G28" s="41">
        <f>SUM(G22:G27)</f>
        <v>1309232.3</v>
      </c>
      <c r="H28" s="42">
        <f t="shared" si="1"/>
        <v>16.113484922466476</v>
      </c>
      <c r="I28" s="42">
        <f t="shared" si="2"/>
        <v>83.30398274456437</v>
      </c>
      <c r="J28" s="43">
        <f t="shared" si="0"/>
        <v>47.345207916710365</v>
      </c>
    </row>
    <row r="29" spans="1:10" ht="14.25" thickBot="1">
      <c r="A29" s="45" t="s">
        <v>6</v>
      </c>
      <c r="B29" s="46"/>
      <c r="C29" s="40">
        <f>C28+C21</f>
        <v>22683167</v>
      </c>
      <c r="D29" s="53">
        <f>D28+D21</f>
        <v>3511245.04</v>
      </c>
      <c r="E29" s="40">
        <f>E28+E21</f>
        <v>11152572.3</v>
      </c>
      <c r="F29" s="40">
        <f>F28+F21</f>
        <v>2273532.3</v>
      </c>
      <c r="G29" s="40">
        <f>G28+G21</f>
        <v>1992068.25</v>
      </c>
      <c r="H29" s="42">
        <f t="shared" si="1"/>
        <v>17.86196221296857</v>
      </c>
      <c r="I29" s="42">
        <f t="shared" si="2"/>
        <v>87.61996695626449</v>
      </c>
      <c r="J29" s="43">
        <f t="shared" si="0"/>
        <v>56.73395696701361</v>
      </c>
    </row>
    <row r="30" spans="1:10" ht="13.5">
      <c r="A30" s="12"/>
      <c r="B30" s="7"/>
      <c r="C30" s="4"/>
      <c r="D30" s="57"/>
      <c r="E30" s="4"/>
      <c r="F30" s="4"/>
      <c r="G30" s="4"/>
      <c r="H30" s="4"/>
      <c r="I30" s="4"/>
      <c r="J30" s="4"/>
    </row>
  </sheetData>
  <sheetProtection/>
  <mergeCells count="8">
    <mergeCell ref="G4:G5"/>
    <mergeCell ref="H4:J4"/>
    <mergeCell ref="A4:A5"/>
    <mergeCell ref="B4:B5"/>
    <mergeCell ref="C4:C5"/>
    <mergeCell ref="D4:D5"/>
    <mergeCell ref="E4:E5"/>
    <mergeCell ref="F4:F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2016-04-06T13:07:47Z</cp:lastPrinted>
  <dcterms:created xsi:type="dcterms:W3CDTF">2006-03-15T08:30:53Z</dcterms:created>
  <dcterms:modified xsi:type="dcterms:W3CDTF">2016-04-14T09:30:47Z</dcterms:modified>
  <cp:category/>
  <cp:version/>
  <cp:contentType/>
  <cp:contentStatus/>
</cp:coreProperties>
</file>