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95" windowHeight="1164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<sst xmlns="http://schemas.openxmlformats.org/spreadsheetml/2006/main" count="60" uniqueCount="59">
  <si>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</si>
  <si>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</si>
  <si>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</si>
  <si>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</si>
  <si>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</si>
  <si>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</si>
  <si>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</si>
  <si>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</si>
  <si>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</si>
  <si>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</si>
  <si>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</si>
  <si>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</si>
  <si>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</si>
  <si>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</si>
  <si>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</si>
  <si>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</si>
  <si>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</si>
  <si>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</si>
  <si>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</si>
  <si>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</si>
  <si>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</si>
  <si>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>106(9)06000000000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</si>
  <si>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</si>
  <si>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</si>
  <si>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</si>
  <si>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</si>
  <si>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</si>
  <si>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Транспортный налог</t>
  </si>
  <si>
    <t>10604000000000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</si>
  <si>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</si>
  <si>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</si>
  <si>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</si>
  <si>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</si>
  <si>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</si>
  <si>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</si>
  <si>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</si>
  <si>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</si>
  <si>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</si>
  <si>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</si>
  <si>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</si>
  <si>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</si>
  <si>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</si>
  <si>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</si>
  <si>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</si>
  <si>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</si>
  <si>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</si>
  <si>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Факт 2015 г.</t>
  </si>
  <si>
    <t>11105075000000</t>
  </si>
  <si>
    <t>План 2016 г.</t>
  </si>
  <si>
    <t>к плану 2016 г.</t>
  </si>
  <si>
    <t>Сведения об исполнении доходной части бюджета Гостицкого сельского поселения на 2016 год.</t>
  </si>
  <si>
    <t>Прочие безвозмездные поступления</t>
  </si>
  <si>
    <t>20700000000000</t>
  </si>
  <si>
    <t>План 1полуг.    2016 г.</t>
  </si>
  <si>
    <t>к плану       1 полуг.    2016 г.</t>
  </si>
  <si>
    <t>на 01.06.2016 г.</t>
  </si>
  <si>
    <t>Факт 5 мес.    2016 г.</t>
  </si>
  <si>
    <t>к Факту      5 мес.   2015 г.</t>
  </si>
  <si>
    <t>Факт 5 мес.  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</si>
</sst>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0.00000"/>
    <numFmt numFmtId="168" formatCode="0.0000"/>
    <numFmt numFmtId="169" formatCode="0.000"/>
    <numFmt numFmtId="170" formatCode="#,##0.0"/>
  </numFmts>
  <fonts count="51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 wrapText="1"/>
    </xf>
    <xf numFmtId="165" fontId="5" fillId="0" borderId="16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 wrapText="1"/>
    </xf>
    <xf numFmtId="170" fontId="15" fillId="0" borderId="15" xfId="0" applyNumberFormat="1" applyFont="1" applyFill="1" applyBorder="1" applyAlignment="1">
      <alignment horizontal="right" vertical="center" wrapText="1"/>
    </xf>
    <xf numFmtId="170" fontId="5" fillId="0" borderId="20" xfId="0" applyNumberFormat="1" applyFont="1" applyFill="1" applyBorder="1" applyAlignment="1">
      <alignment horizontal="right" vertical="center" wrapText="1"/>
    </xf>
    <xf numFmtId="170" fontId="16" fillId="0" borderId="15" xfId="0" applyNumberFormat="1" applyFont="1" applyFill="1" applyBorder="1" applyAlignment="1">
      <alignment horizontal="right" vertical="center" wrapText="1"/>
    </xf>
    <xf numFmtId="170" fontId="15" fillId="0" borderId="15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170" fontId="15" fillId="0" borderId="10" xfId="0" applyNumberFormat="1" applyFont="1" applyFill="1" applyBorder="1" applyAlignment="1">
      <alignment horizontal="right" vertical="center" wrapText="1"/>
    </xf>
    <xf numFmtId="170" fontId="15" fillId="0" borderId="12" xfId="0" applyNumberFormat="1" applyFont="1" applyFill="1" applyBorder="1" applyAlignment="1">
      <alignment horizontal="right" vertical="center" wrapText="1"/>
    </xf>
    <xf numFmtId="49" fontId="6" fillId="0" borderId="21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170" fontId="6" fillId="0" borderId="22" xfId="0" applyNumberFormat="1" applyFont="1" applyFill="1" applyBorder="1" applyAlignment="1">
      <alignment horizontal="right" vertical="center" wrapText="1"/>
    </xf>
    <xf numFmtId="170" fontId="6" fillId="0" borderId="23" xfId="0" applyNumberFormat="1" applyFont="1" applyFill="1" applyBorder="1" applyAlignment="1">
      <alignment horizontal="right" vertical="center" wrapText="1"/>
    </xf>
    <xf numFmtId="170" fontId="5" fillId="0" borderId="13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170" fontId="15" fillId="0" borderId="10" xfId="0" applyNumberFormat="1" applyFont="1" applyFill="1" applyBorder="1" applyAlignment="1">
      <alignment horizontal="right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6" fillId="33" borderId="22" xfId="0" applyNumberFormat="1" applyFont="1" applyFill="1" applyBorder="1" applyAlignment="1">
      <alignment horizontal="right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4" fontId="3" fillId="33" borderId="22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9" fontId="1" fillId="0" borderId="2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49" fontId="1" fillId="33" borderId="27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H6" sqref="H6:J30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5.00390625" style="0" customWidth="1"/>
    <col min="4" max="4" width="13.75390625" style="51" customWidth="1"/>
    <col min="5" max="5" width="12.25390625" style="0" customWidth="1"/>
    <col min="6" max="6" width="11.75390625" style="0" customWidth="1"/>
    <col min="7" max="7" width="12.25390625" style="0" customWidth="1"/>
    <col min="8" max="8" width="9.00390625" style="0" customWidth="1"/>
    <col min="9" max="10" width="8.125" style="0" customWidth="1"/>
  </cols>
  <sheetData>
    <row r="1" spans="1:10" s="16" customFormat="1" ht="18">
      <c r="A1" s="13" t="s">
        <v>50</v>
      </c>
      <c r="B1" s="15"/>
      <c r="C1" s="14"/>
      <c r="D1" s="49"/>
      <c r="E1" s="14"/>
      <c r="F1" s="14"/>
      <c r="G1" s="14"/>
      <c r="H1" s="14"/>
      <c r="I1" s="14"/>
      <c r="J1" s="14"/>
    </row>
    <row r="2" spans="1:10" ht="15.75">
      <c r="A2" s="17" t="s">
        <v>55</v>
      </c>
      <c r="B2" s="1"/>
      <c r="C2" s="2"/>
      <c r="D2" s="50"/>
      <c r="E2" s="2"/>
      <c r="F2" s="2"/>
      <c r="G2" s="2"/>
      <c r="H2" s="2"/>
      <c r="I2" s="2"/>
      <c r="J2" s="2"/>
    </row>
    <row r="3" spans="1:10" ht="15" customHeight="1" thickBot="1">
      <c r="A3" s="10"/>
      <c r="B3" s="11"/>
      <c r="E3" s="3"/>
      <c r="F3" s="3"/>
      <c r="G3" s="3"/>
      <c r="H3" s="3"/>
      <c r="I3" s="3" t="s">
        <v>22</v>
      </c>
      <c r="J3" s="28" t="s">
        <v>23</v>
      </c>
    </row>
    <row r="4" spans="1:10" ht="21" customHeight="1">
      <c r="A4" s="61" t="s">
        <v>0</v>
      </c>
      <c r="B4" s="63" t="s">
        <v>1</v>
      </c>
      <c r="C4" s="65" t="s">
        <v>46</v>
      </c>
      <c r="D4" s="67" t="s">
        <v>58</v>
      </c>
      <c r="E4" s="65" t="s">
        <v>48</v>
      </c>
      <c r="F4" s="65" t="s">
        <v>53</v>
      </c>
      <c r="G4" s="65" t="s">
        <v>56</v>
      </c>
      <c r="H4" s="58" t="s">
        <v>18</v>
      </c>
      <c r="I4" s="59"/>
      <c r="J4" s="60"/>
    </row>
    <row r="5" spans="1:10" ht="33.75" customHeight="1">
      <c r="A5" s="62"/>
      <c r="B5" s="64"/>
      <c r="C5" s="66"/>
      <c r="D5" s="68"/>
      <c r="E5" s="66"/>
      <c r="F5" s="66"/>
      <c r="G5" s="66"/>
      <c r="H5" s="27" t="s">
        <v>49</v>
      </c>
      <c r="I5" s="27" t="s">
        <v>54</v>
      </c>
      <c r="J5" s="21" t="s">
        <v>57</v>
      </c>
    </row>
    <row r="6" spans="1:10" ht="14.25" customHeight="1">
      <c r="A6" s="22" t="s">
        <v>7</v>
      </c>
      <c r="B6" s="5" t="s">
        <v>14</v>
      </c>
      <c r="C6" s="18">
        <v>836762.61</v>
      </c>
      <c r="D6" s="52">
        <v>339644.99</v>
      </c>
      <c r="E6" s="18">
        <v>912100</v>
      </c>
      <c r="F6" s="18">
        <v>456600</v>
      </c>
      <c r="G6" s="18">
        <v>327400.15</v>
      </c>
      <c r="H6" s="35">
        <f>G6/E6*100</f>
        <v>35.89520337682272</v>
      </c>
      <c r="I6" s="35">
        <f>G6/F6*100</f>
        <v>71.70393123083663</v>
      </c>
      <c r="J6" s="30">
        <f>G6/D6*100</f>
        <v>96.3948121242713</v>
      </c>
    </row>
    <row r="7" spans="1:10" ht="15.75" customHeight="1">
      <c r="A7" s="23" t="s">
        <v>45</v>
      </c>
      <c r="B7" s="5" t="s">
        <v>44</v>
      </c>
      <c r="C7" s="18">
        <f>189520.93+0.24</f>
        <v>189521.16999999998</v>
      </c>
      <c r="D7" s="52">
        <v>82645.11</v>
      </c>
      <c r="E7" s="18">
        <v>268100</v>
      </c>
      <c r="F7" s="18">
        <v>134100</v>
      </c>
      <c r="G7" s="18">
        <v>97555.1</v>
      </c>
      <c r="H7" s="35">
        <f>G7/E7*100</f>
        <v>36.387579261469604</v>
      </c>
      <c r="I7" s="35">
        <f>G7/F7*100</f>
        <v>72.74802386278897</v>
      </c>
      <c r="J7" s="33">
        <f aca="true" t="shared" si="0" ref="J7:J29">G7/D7*100</f>
        <v>118.04098270302987</v>
      </c>
    </row>
    <row r="8" spans="1:10" ht="15.75" customHeight="1">
      <c r="A8" s="23" t="s">
        <v>2</v>
      </c>
      <c r="B8" s="5" t="s">
        <v>15</v>
      </c>
      <c r="C8" s="18">
        <v>57163.8</v>
      </c>
      <c r="D8" s="52">
        <v>1264.85</v>
      </c>
      <c r="E8" s="18">
        <v>83700</v>
      </c>
      <c r="F8" s="18">
        <v>11700</v>
      </c>
      <c r="G8" s="18">
        <v>555.16</v>
      </c>
      <c r="H8" s="35">
        <f aca="true" t="shared" si="1" ref="H8:H29">G8/E8*100</f>
        <v>0.6632735961768219</v>
      </c>
      <c r="I8" s="35">
        <f aca="true" t="shared" si="2" ref="I8:I29">G8/F8*100</f>
        <v>4.744957264957264</v>
      </c>
      <c r="J8" s="30">
        <f t="shared" si="0"/>
        <v>43.89137051824327</v>
      </c>
    </row>
    <row r="9" spans="1:10" ht="15.75" customHeight="1">
      <c r="A9" s="23" t="s">
        <v>27</v>
      </c>
      <c r="B9" s="5" t="s">
        <v>28</v>
      </c>
      <c r="C9" s="18">
        <v>729173.69</v>
      </c>
      <c r="D9" s="52">
        <v>110131.35</v>
      </c>
      <c r="E9" s="18">
        <v>0</v>
      </c>
      <c r="F9" s="18">
        <v>0</v>
      </c>
      <c r="G9" s="18">
        <v>0</v>
      </c>
      <c r="H9" s="47" t="e">
        <f t="shared" si="1"/>
        <v>#DIV/0!</v>
      </c>
      <c r="I9" s="47" t="e">
        <f t="shared" si="2"/>
        <v>#DIV/0!</v>
      </c>
      <c r="J9" s="30">
        <f t="shared" si="0"/>
        <v>0</v>
      </c>
    </row>
    <row r="10" spans="1:10" ht="17.25" customHeight="1">
      <c r="A10" s="23" t="s">
        <v>3</v>
      </c>
      <c r="B10" s="5" t="s">
        <v>21</v>
      </c>
      <c r="C10" s="18">
        <v>1091514</v>
      </c>
      <c r="D10" s="52">
        <v>424104.6</v>
      </c>
      <c r="E10" s="18">
        <v>626200</v>
      </c>
      <c r="F10" s="18">
        <v>250200</v>
      </c>
      <c r="G10" s="18">
        <v>401217.62</v>
      </c>
      <c r="H10" s="35">
        <f t="shared" si="1"/>
        <v>64.07180134142446</v>
      </c>
      <c r="I10" s="35">
        <f t="shared" si="2"/>
        <v>160.35876099120702</v>
      </c>
      <c r="J10" s="30">
        <f t="shared" si="0"/>
        <v>94.60345867505328</v>
      </c>
    </row>
    <row r="11" spans="1:10" ht="14.25" customHeight="1">
      <c r="A11" s="23" t="s">
        <v>19</v>
      </c>
      <c r="B11" s="5" t="s">
        <v>20</v>
      </c>
      <c r="C11" s="18">
        <v>13282.96</v>
      </c>
      <c r="D11" s="52">
        <v>4102.96</v>
      </c>
      <c r="E11" s="18">
        <v>19200</v>
      </c>
      <c r="F11" s="18">
        <v>9200</v>
      </c>
      <c r="G11" s="18">
        <v>2747.04</v>
      </c>
      <c r="H11" s="35">
        <f t="shared" si="1"/>
        <v>14.307500000000001</v>
      </c>
      <c r="I11" s="35">
        <f t="shared" si="2"/>
        <v>29.85913043478261</v>
      </c>
      <c r="J11" s="30">
        <f t="shared" si="0"/>
        <v>66.95263907032971</v>
      </c>
    </row>
    <row r="12" spans="1:10" ht="16.5" customHeight="1" hidden="1">
      <c r="A12" s="29" t="s">
        <v>33</v>
      </c>
      <c r="B12" s="5" t="s">
        <v>32</v>
      </c>
      <c r="C12" s="18">
        <v>0</v>
      </c>
      <c r="D12" s="52">
        <v>0</v>
      </c>
      <c r="E12" s="18">
        <v>0</v>
      </c>
      <c r="F12" s="18">
        <v>0</v>
      </c>
      <c r="G12" s="18">
        <v>0</v>
      </c>
      <c r="H12" s="47" t="e">
        <f t="shared" si="1"/>
        <v>#DIV/0!</v>
      </c>
      <c r="I12" s="47" t="e">
        <f t="shared" si="2"/>
        <v>#DIV/0!</v>
      </c>
      <c r="J12" s="34" t="e">
        <f t="shared" si="0"/>
        <v>#DIV/0!</v>
      </c>
    </row>
    <row r="13" spans="1:10" ht="16.5" customHeight="1">
      <c r="A13" s="23" t="s">
        <v>43</v>
      </c>
      <c r="B13" s="5" t="s">
        <v>47</v>
      </c>
      <c r="C13" s="18">
        <v>353462.55</v>
      </c>
      <c r="D13" s="52">
        <v>116433.75</v>
      </c>
      <c r="E13" s="18">
        <v>360400</v>
      </c>
      <c r="F13" s="18">
        <v>180200</v>
      </c>
      <c r="G13" s="18">
        <v>113190.66</v>
      </c>
      <c r="H13" s="35">
        <f t="shared" si="1"/>
        <v>31.40695338512764</v>
      </c>
      <c r="I13" s="35">
        <f t="shared" si="2"/>
        <v>62.81390677025528</v>
      </c>
      <c r="J13" s="30">
        <f t="shared" si="0"/>
        <v>97.21464781474444</v>
      </c>
    </row>
    <row r="14" spans="1:10" ht="16.5" customHeight="1">
      <c r="A14" s="23" t="s">
        <v>40</v>
      </c>
      <c r="B14" s="5" t="s">
        <v>41</v>
      </c>
      <c r="C14" s="18">
        <v>99301.2</v>
      </c>
      <c r="D14" s="52">
        <v>40827.69</v>
      </c>
      <c r="E14" s="18">
        <v>122900</v>
      </c>
      <c r="F14" s="18">
        <v>61400</v>
      </c>
      <c r="G14" s="18">
        <v>32002.04</v>
      </c>
      <c r="H14" s="35">
        <f t="shared" si="1"/>
        <v>26.039088689991864</v>
      </c>
      <c r="I14" s="35">
        <f t="shared" si="2"/>
        <v>52.12058631921824</v>
      </c>
      <c r="J14" s="30">
        <f t="shared" si="0"/>
        <v>78.38317573196034</v>
      </c>
    </row>
    <row r="15" spans="1:10" ht="13.5">
      <c r="A15" s="23" t="s">
        <v>36</v>
      </c>
      <c r="B15" s="5" t="s">
        <v>42</v>
      </c>
      <c r="C15" s="18">
        <v>0</v>
      </c>
      <c r="D15" s="52">
        <v>33205.56</v>
      </c>
      <c r="E15" s="18">
        <v>0</v>
      </c>
      <c r="F15" s="18">
        <v>0</v>
      </c>
      <c r="G15" s="18">
        <v>0</v>
      </c>
      <c r="H15" s="36" t="e">
        <f t="shared" si="1"/>
        <v>#DIV/0!</v>
      </c>
      <c r="I15" s="36" t="e">
        <f t="shared" si="2"/>
        <v>#DIV/0!</v>
      </c>
      <c r="J15" s="30">
        <f t="shared" si="0"/>
        <v>0</v>
      </c>
    </row>
    <row r="16" spans="1:10" ht="13.5">
      <c r="A16" s="24" t="s">
        <v>35</v>
      </c>
      <c r="B16" s="8" t="s">
        <v>34</v>
      </c>
      <c r="C16" s="19">
        <v>369291.74</v>
      </c>
      <c r="D16" s="53">
        <v>75059.04</v>
      </c>
      <c r="E16" s="19">
        <v>634900</v>
      </c>
      <c r="F16" s="19">
        <v>317400</v>
      </c>
      <c r="G16" s="19">
        <v>162762.54</v>
      </c>
      <c r="H16" s="35">
        <f t="shared" si="1"/>
        <v>25.63593321782958</v>
      </c>
      <c r="I16" s="35">
        <f t="shared" si="2"/>
        <v>51.27994328922496</v>
      </c>
      <c r="J16" s="30">
        <f t="shared" si="0"/>
        <v>216.84601881398967</v>
      </c>
    </row>
    <row r="17" spans="1:10" ht="13.5" customHeight="1" hidden="1">
      <c r="A17" s="24" t="s">
        <v>25</v>
      </c>
      <c r="B17" s="8" t="s">
        <v>26</v>
      </c>
      <c r="C17" s="19">
        <v>0</v>
      </c>
      <c r="D17" s="53">
        <v>0</v>
      </c>
      <c r="E17" s="19">
        <v>0</v>
      </c>
      <c r="F17" s="19">
        <v>0</v>
      </c>
      <c r="G17" s="19">
        <v>0</v>
      </c>
      <c r="H17" s="47" t="e">
        <f t="shared" si="1"/>
        <v>#DIV/0!</v>
      </c>
      <c r="I17" s="47" t="e">
        <f t="shared" si="2"/>
        <v>#DIV/0!</v>
      </c>
      <c r="J17" s="30" t="e">
        <f t="shared" si="0"/>
        <v>#DIV/0!</v>
      </c>
    </row>
    <row r="18" spans="1:10" ht="15" customHeight="1">
      <c r="A18" s="24" t="s">
        <v>4</v>
      </c>
      <c r="B18" s="8" t="s">
        <v>16</v>
      </c>
      <c r="C18" s="19">
        <v>1800</v>
      </c>
      <c r="D18" s="53">
        <v>600</v>
      </c>
      <c r="E18" s="19">
        <v>0</v>
      </c>
      <c r="F18" s="19">
        <v>0</v>
      </c>
      <c r="G18" s="19">
        <v>150</v>
      </c>
      <c r="H18" s="47" t="e">
        <f t="shared" si="1"/>
        <v>#DIV/0!</v>
      </c>
      <c r="I18" s="47" t="e">
        <f t="shared" si="2"/>
        <v>#DIV/0!</v>
      </c>
      <c r="J18" s="30">
        <f t="shared" si="0"/>
        <v>25</v>
      </c>
    </row>
    <row r="19" spans="1:10" ht="14.25" customHeight="1">
      <c r="A19" s="24" t="s">
        <v>10</v>
      </c>
      <c r="B19" s="8" t="s">
        <v>11</v>
      </c>
      <c r="C19" s="19">
        <v>0</v>
      </c>
      <c r="D19" s="53">
        <v>0</v>
      </c>
      <c r="E19" s="19">
        <v>0</v>
      </c>
      <c r="F19" s="19">
        <v>0</v>
      </c>
      <c r="G19" s="19">
        <v>0</v>
      </c>
      <c r="H19" s="37" t="e">
        <f>G19/E19*100</f>
        <v>#DIV/0!</v>
      </c>
      <c r="I19" s="37" t="e">
        <f>G19/F19*100</f>
        <v>#DIV/0!</v>
      </c>
      <c r="J19" s="31" t="e">
        <f>G19/D19*100</f>
        <v>#DIV/0!</v>
      </c>
    </row>
    <row r="20" spans="1:10" ht="14.25" customHeight="1" thickBot="1">
      <c r="A20" s="25" t="s">
        <v>31</v>
      </c>
      <c r="B20" s="6" t="s">
        <v>39</v>
      </c>
      <c r="C20" s="19">
        <v>22050</v>
      </c>
      <c r="D20" s="53">
        <v>22050</v>
      </c>
      <c r="E20" s="19">
        <v>0</v>
      </c>
      <c r="F20" s="19">
        <v>0</v>
      </c>
      <c r="G20" s="19">
        <v>0</v>
      </c>
      <c r="H20" s="37" t="e">
        <f t="shared" si="1"/>
        <v>#DIV/0!</v>
      </c>
      <c r="I20" s="37" t="e">
        <f t="shared" si="2"/>
        <v>#DIV/0!</v>
      </c>
      <c r="J20" s="30">
        <f t="shared" si="0"/>
        <v>0</v>
      </c>
    </row>
    <row r="21" spans="1:10" ht="17.25" customHeight="1" thickBot="1">
      <c r="A21" s="38" t="s">
        <v>24</v>
      </c>
      <c r="B21" s="39"/>
      <c r="C21" s="41">
        <f>SUM(C6:C20)</f>
        <v>3763323.7199999997</v>
      </c>
      <c r="D21" s="54">
        <f>SUM(D6:D20)</f>
        <v>1250069.9</v>
      </c>
      <c r="E21" s="41">
        <f>SUM(E6:E20)</f>
        <v>3027500</v>
      </c>
      <c r="F21" s="41">
        <f>SUM(F6:F20)</f>
        <v>1420800</v>
      </c>
      <c r="G21" s="41">
        <f>SUM(G6:G20)</f>
        <v>1137580.31</v>
      </c>
      <c r="H21" s="42">
        <f t="shared" si="1"/>
        <v>37.57490701899257</v>
      </c>
      <c r="I21" s="42">
        <f t="shared" si="2"/>
        <v>80.0661817286036</v>
      </c>
      <c r="J21" s="43">
        <f t="shared" si="0"/>
        <v>91.0013360052906</v>
      </c>
    </row>
    <row r="22" spans="1:10" ht="13.5">
      <c r="A22" s="26" t="s">
        <v>12</v>
      </c>
      <c r="B22" s="9" t="s">
        <v>13</v>
      </c>
      <c r="C22" s="20">
        <v>4494400</v>
      </c>
      <c r="D22" s="55">
        <v>2432565</v>
      </c>
      <c r="E22" s="20">
        <v>5824500</v>
      </c>
      <c r="F22" s="20">
        <v>3203475</v>
      </c>
      <c r="G22" s="20">
        <v>3203475</v>
      </c>
      <c r="H22" s="44">
        <f t="shared" si="1"/>
        <v>55.00000000000001</v>
      </c>
      <c r="I22" s="44">
        <f t="shared" si="2"/>
        <v>100</v>
      </c>
      <c r="J22" s="32">
        <f t="shared" si="0"/>
        <v>131.69123949411423</v>
      </c>
    </row>
    <row r="23" spans="1:10" ht="13.5">
      <c r="A23" s="23" t="s">
        <v>17</v>
      </c>
      <c r="B23" s="5" t="s">
        <v>9</v>
      </c>
      <c r="C23" s="18">
        <v>11624231.3</v>
      </c>
      <c r="D23" s="52">
        <v>3042860</v>
      </c>
      <c r="E23" s="18">
        <v>2429429.47</v>
      </c>
      <c r="F23" s="18">
        <v>2429429.47</v>
      </c>
      <c r="G23" s="18">
        <f>1278639.47+1150790</f>
        <v>2429429.4699999997</v>
      </c>
      <c r="H23" s="44">
        <f t="shared" si="1"/>
        <v>99.99999999999997</v>
      </c>
      <c r="I23" s="35">
        <f>G23/F23*100</f>
        <v>99.99999999999997</v>
      </c>
      <c r="J23" s="30">
        <f>G23/D23*100</f>
        <v>79.84033014992474</v>
      </c>
    </row>
    <row r="24" spans="1:10" ht="13.5">
      <c r="A24" s="23" t="s">
        <v>8</v>
      </c>
      <c r="B24" s="5" t="s">
        <v>9</v>
      </c>
      <c r="C24" s="18">
        <v>103240</v>
      </c>
      <c r="D24" s="52">
        <v>57260</v>
      </c>
      <c r="E24" s="18">
        <v>97630</v>
      </c>
      <c r="F24" s="18">
        <v>56340</v>
      </c>
      <c r="G24" s="18">
        <v>56340</v>
      </c>
      <c r="H24" s="35">
        <f t="shared" si="1"/>
        <v>57.7076718221858</v>
      </c>
      <c r="I24" s="35">
        <f t="shared" si="2"/>
        <v>100</v>
      </c>
      <c r="J24" s="30">
        <f t="shared" si="0"/>
        <v>98.39329374781698</v>
      </c>
    </row>
    <row r="25" spans="1:10" ht="16.5" customHeight="1">
      <c r="A25" s="23" t="s">
        <v>29</v>
      </c>
      <c r="B25" s="5" t="s">
        <v>30</v>
      </c>
      <c r="C25" s="18">
        <v>2698971.98</v>
      </c>
      <c r="D25" s="52">
        <v>109719.5</v>
      </c>
      <c r="E25" s="18">
        <v>2014732.3</v>
      </c>
      <c r="F25" s="18">
        <v>1011432.3</v>
      </c>
      <c r="G25" s="18">
        <v>318273.95</v>
      </c>
      <c r="H25" s="35">
        <f>G25/E25*100</f>
        <v>15.797331983013327</v>
      </c>
      <c r="I25" s="35">
        <f>G25/F25*100</f>
        <v>31.467647414463627</v>
      </c>
      <c r="J25" s="30">
        <f>G25/D25*100</f>
        <v>290.0796576725195</v>
      </c>
    </row>
    <row r="26" spans="1:10" ht="16.5" customHeight="1">
      <c r="A26" s="23" t="s">
        <v>51</v>
      </c>
      <c r="B26" s="48" t="s">
        <v>52</v>
      </c>
      <c r="C26" s="18">
        <v>0</v>
      </c>
      <c r="D26" s="52">
        <v>0</v>
      </c>
      <c r="E26" s="18">
        <v>34360</v>
      </c>
      <c r="F26" s="18">
        <v>34360</v>
      </c>
      <c r="G26" s="18">
        <v>34360</v>
      </c>
      <c r="H26" s="35">
        <f>G26/E26*100</f>
        <v>100</v>
      </c>
      <c r="I26" s="35">
        <f>G26/F26*100</f>
        <v>100</v>
      </c>
      <c r="J26" s="34" t="e">
        <f>G26/D26*100</f>
        <v>#DIV/0!</v>
      </c>
    </row>
    <row r="27" spans="1:10" ht="16.5" customHeight="1" thickBot="1">
      <c r="A27" s="25" t="s">
        <v>37</v>
      </c>
      <c r="B27" s="6" t="s">
        <v>38</v>
      </c>
      <c r="C27" s="18">
        <v>-1000</v>
      </c>
      <c r="D27" s="52">
        <v>-1000</v>
      </c>
      <c r="E27" s="18">
        <v>0</v>
      </c>
      <c r="F27" s="18">
        <v>0</v>
      </c>
      <c r="G27" s="18">
        <v>-1000</v>
      </c>
      <c r="H27" s="36" t="e">
        <f t="shared" si="1"/>
        <v>#DIV/0!</v>
      </c>
      <c r="I27" s="36" t="e">
        <f t="shared" si="2"/>
        <v>#DIV/0!</v>
      </c>
      <c r="J27" s="30">
        <f t="shared" si="0"/>
        <v>100</v>
      </c>
    </row>
    <row r="28" spans="1:10" ht="21" customHeight="1" thickBot="1">
      <c r="A28" s="38" t="s">
        <v>5</v>
      </c>
      <c r="B28" s="39"/>
      <c r="C28" s="41">
        <f>SUM(C22:C27)</f>
        <v>18919843.28</v>
      </c>
      <c r="D28" s="54">
        <f>SUM(D22:D27)</f>
        <v>5641404.5</v>
      </c>
      <c r="E28" s="41">
        <f>SUM(E22:E27)</f>
        <v>10400651.770000001</v>
      </c>
      <c r="F28" s="41">
        <f>SUM(F22:F27)</f>
        <v>6735036.7700000005</v>
      </c>
      <c r="G28" s="41">
        <f>SUM(G22:G27)</f>
        <v>6040878.42</v>
      </c>
      <c r="H28" s="42">
        <f t="shared" si="1"/>
        <v>58.08172942992398</v>
      </c>
      <c r="I28" s="42">
        <f t="shared" si="2"/>
        <v>89.69332501506149</v>
      </c>
      <c r="J28" s="43">
        <f t="shared" si="0"/>
        <v>107.08110755043359</v>
      </c>
    </row>
    <row r="29" spans="1:10" ht="14.25" thickBot="1">
      <c r="A29" s="45" t="s">
        <v>6</v>
      </c>
      <c r="B29" s="46"/>
      <c r="C29" s="40">
        <f>C28+C21</f>
        <v>22683167</v>
      </c>
      <c r="D29" s="56">
        <f>D28+D21</f>
        <v>6891474.4</v>
      </c>
      <c r="E29" s="40">
        <f>E28+E21</f>
        <v>13428151.770000001</v>
      </c>
      <c r="F29" s="40">
        <f>F28+F21</f>
        <v>8155836.7700000005</v>
      </c>
      <c r="G29" s="40">
        <f>G28+G21</f>
        <v>7178458.73</v>
      </c>
      <c r="H29" s="42">
        <f t="shared" si="1"/>
        <v>53.45827819758102</v>
      </c>
      <c r="I29" s="42">
        <f t="shared" si="2"/>
        <v>88.0162138164028</v>
      </c>
      <c r="J29" s="43">
        <f t="shared" si="0"/>
        <v>104.16433862106489</v>
      </c>
    </row>
    <row r="30" spans="1:10" ht="13.5">
      <c r="A30" s="12"/>
      <c r="B30" s="7"/>
      <c r="C30" s="4"/>
      <c r="D30" s="57"/>
      <c r="E30" s="4"/>
      <c r="F30" s="4"/>
      <c r="G30" s="4"/>
      <c r="H30" s="4"/>
      <c r="I30" s="4"/>
      <c r="J30" s="4"/>
    </row>
    <row r="31" spans="1:10" ht="13.5">
      <c r="A31" s="12"/>
      <c r="B31" s="7"/>
      <c r="C31" s="4"/>
      <c r="D31" s="57"/>
      <c r="E31" s="4"/>
      <c r="F31" s="4"/>
      <c r="G31" s="4"/>
      <c r="H31" s="4"/>
      <c r="I31" s="4"/>
      <c r="J31" s="4"/>
    </row>
  </sheetData>
  <sheetProtection/>
  <mergeCells count="8">
    <mergeCell ref="E4:E5"/>
    <mergeCell ref="F4:F5"/>
    <mergeCell ref="G4:G5"/>
    <mergeCell ref="H4:J4"/>
    <mergeCell ref="A4:A5"/>
    <mergeCell ref="B4:B5"/>
    <mergeCell ref="C4:C5"/>
    <mergeCell ref="D4:D5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2016-06-15T14:19:21Z</cp:lastPrinted>
  <dcterms:created xsi:type="dcterms:W3CDTF">2006-03-15T08:30:53Z</dcterms:created>
  <dcterms:modified xsi:type="dcterms:W3CDTF">2016-06-15T14:23:52Z</dcterms:modified>
  <cp:category/>
  <cp:version/>
  <cp:contentType/>
  <cp:contentStatus/>
</cp:coreProperties>
</file>