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890" activeTab="0"/>
  </bookViews>
  <sheets>
    <sheet name="на 01.01.2015" sheetId="1" r:id="rId1"/>
  </sheets>
  <definedNames>
    <definedName name="_xlnm.Print_Area" localSheetId="0">'на 01.01.2015'!$A$1:$V$88</definedName>
  </definedNames>
  <calcPr fullCalcOnLoad="1"/>
</workbook>
</file>

<file path=xl/sharedStrings.xml><?xml version="1.0" encoding="utf-8"?>
<sst xmlns="http://schemas.openxmlformats.org/spreadsheetml/2006/main" count="446" uniqueCount="340">
  <si>
    <t>РП-Г-0300</t>
  </si>
  <si>
    <t xml:space="preserve">иные расходные обязательства, исполняемые за счет собственных доходов </t>
  </si>
  <si>
    <t>Федеральный закон  от 29-12-2004 №188-ФЗ "Жилищный кодекс", Федеральный закон от 06-10-2003 №131-ФЗ "Об общих принципах организации местного самоуправления в Российской Федерации"</t>
  </si>
  <si>
    <t>ст. 14, ст. 14.1</t>
  </si>
  <si>
    <t>01-03-2005 - не установлен, 01-01-2007 - не установлен</t>
  </si>
  <si>
    <t>Областной закон от 05-12-2011 №98-оз "Об областном бюджете Ленинградской области на 2012 год и на плановый период 2013 и 2014 годов"</t>
  </si>
  <si>
    <t>ст. 11</t>
  </si>
  <si>
    <t>01-01-2012 - 31-12-2012</t>
  </si>
  <si>
    <t>0505</t>
  </si>
  <si>
    <t>присвоение наименований улицам, площадям и иным территориям проживания граждан в населенных пунктах, установление нумерации домов</t>
  </si>
  <si>
    <t>осуществление муниципального лесного контроля и надзора</t>
  </si>
  <si>
    <t>1.1.82.</t>
  </si>
  <si>
    <t>РП-А-8200</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</si>
  <si>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</si>
  <si>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1.3.1.</t>
  </si>
  <si>
    <t>0502</t>
  </si>
  <si>
    <t>0801</t>
  </si>
  <si>
    <t>0309</t>
  </si>
  <si>
    <t>0707</t>
  </si>
  <si>
    <t>дорожная деятельность в отношении автомобильных дорог местного значения в границах населенных пунктов поселения, включая создание и обеспечение функционирования парковок (парковочных мест),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</si>
  <si>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Объем средств на исполнение расходного обязательства муниципального образования (тыс.рублей)</t>
  </si>
  <si>
    <t>финансирование расходов на содержание органов местного самоуправления поселений</t>
  </si>
  <si>
    <t>РП-В</t>
  </si>
  <si>
    <t>1.</t>
  </si>
  <si>
    <t>1.1.1.</t>
  </si>
  <si>
    <t>1.1.2.</t>
  </si>
  <si>
    <t>1.1.3.</t>
  </si>
  <si>
    <t>1.1.4.</t>
  </si>
  <si>
    <t>1.1.5.</t>
  </si>
  <si>
    <t>1.1.6.</t>
  </si>
  <si>
    <t>1.1.7.</t>
  </si>
  <si>
    <t>1.1.8.</t>
  </si>
  <si>
    <t>1.1.9.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</si>
  <si>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</si>
  <si>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</si>
  <si>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</si>
  <si>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</si>
  <si>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</si>
  <si>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</si>
  <si>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</si>
  <si>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</si>
  <si>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</si>
  <si>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</si>
  <si>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</si>
  <si>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</si>
  <si>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</si>
  <si>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</si>
  <si>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</si>
  <si>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</si>
  <si>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</si>
  <si>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</si>
  <si>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</si>
  <si>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</si>
  <si>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</si>
  <si>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</si>
  <si>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</si>
  <si>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</si>
  <si>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</si>
  <si>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</si>
  <si>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</si>
  <si>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</si>
  <si>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</si>
  <si>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</si>
  <si>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</si>
  <si>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</si>
  <si>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</si>
  <si>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 xml:space="preserve">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
</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</si>
  <si>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</si>
  <si>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1.4.10.</t>
  </si>
  <si>
    <t>РП-Г-1000</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</si>
  <si>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</si>
  <si>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создание условий для деятельности добровольных формирований населения по охране общественного порядка*</t>
  </si>
  <si>
    <t>организация сбора и вывоза бытовых отходов и мусора</t>
  </si>
  <si>
    <t>формирование архивных фондов поселения</t>
  </si>
  <si>
    <t>оказание содействия в установлении в соответствии с федеральным законом опеки и попечительства над нуждающимися в этом жителями поселения**</t>
  </si>
  <si>
    <t>создание условий для массового отдыха жителей поселения и организация обустройства мест массового отдыха населения</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</si>
  <si>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</si>
  <si>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РП-Б-0800</t>
  </si>
  <si>
    <t>1.2.8.</t>
  </si>
  <si>
    <t>1.2.33.</t>
  </si>
  <si>
    <t>РП-Б-3300</t>
  </si>
  <si>
    <t>осуществление первичного воинского учета на территориях, где отсутсвуют военные комиссариаты</t>
  </si>
  <si>
    <t>РП-В-0100</t>
  </si>
  <si>
    <t>организация в границах поселения электро-, тепло-, газо- и водоснабжения населения, водоотведения, снабжения населения топливом</t>
  </si>
  <si>
    <t>Архипова Н.С.</t>
  </si>
  <si>
    <t>владение, пользование и распоряжение имуществом, находящимся в муниципальной собственности поселения</t>
  </si>
  <si>
    <t>установление, изменение и отмена местных налогов и сборов поселения</t>
  </si>
  <si>
    <t>формирование, утверждение, исполнение бюджета поселения и контроль за исполнением данного бюджета</t>
  </si>
  <si>
    <t>0412</t>
  </si>
  <si>
    <t>РП-А-1600</t>
  </si>
  <si>
    <t>РП-А-1700</t>
  </si>
  <si>
    <t>РП-А-0300</t>
  </si>
  <si>
    <t>РП-А-1800</t>
  </si>
  <si>
    <t>РП-А-1900</t>
  </si>
  <si>
    <t>РП-А-3300</t>
  </si>
  <si>
    <t>РП-А-3400</t>
  </si>
  <si>
    <t>РП-А-3900</t>
  </si>
  <si>
    <t>РП-А-0100</t>
  </si>
  <si>
    <t>РП-А-1300</t>
  </si>
  <si>
    <t>1.1.</t>
  </si>
  <si>
    <t>1.2.</t>
  </si>
  <si>
    <t>1.3.</t>
  </si>
  <si>
    <t>1.4.</t>
  </si>
  <si>
    <t>РП-А-3800</t>
  </si>
  <si>
    <t>РП-А-3100</t>
  </si>
  <si>
    <t>РП-А-3200</t>
  </si>
  <si>
    <t>РП-А-2200</t>
  </si>
  <si>
    <t>РП-А-2500</t>
  </si>
  <si>
    <t>Приложение</t>
  </si>
  <si>
    <t>к Порядку составления и ведения</t>
  </si>
  <si>
    <t>реестра расходных обязательств</t>
  </si>
  <si>
    <t>муниципального образования</t>
  </si>
  <si>
    <t>Сланцевского муниципального района</t>
  </si>
  <si>
    <t>текущий финансовый год</t>
  </si>
  <si>
    <t xml:space="preserve">Код и наименование главного распорядителя бюджетных средств: </t>
  </si>
  <si>
    <t>расшифровка</t>
  </si>
  <si>
    <t>м.п.</t>
  </si>
  <si>
    <t>Исполнитель: Ф.И.О.</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</si>
  <si>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t>
  </si>
  <si>
    <t>РП-Г</t>
  </si>
  <si>
    <t>1.4.2.</t>
  </si>
  <si>
    <t>РП-Г-0200</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</si>
  <si>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</si>
  <si>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РП-А-0400</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</si>
  <si>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t>
  </si>
  <si>
    <t>организация ритуальных услуг и содержание мест захоронения</t>
  </si>
  <si>
    <t>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</si>
  <si>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</si>
  <si>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</si>
  <si>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создание условий для организации досуга и обеспечения жителей поселения услугами организаций культуры</t>
  </si>
  <si>
    <t>организация библиотечного обслуживания населения, комплектование и обеспечение сохранности библиотечных фондов библиотек поселения</t>
  </si>
  <si>
    <t>1.4.5.</t>
  </si>
  <si>
    <t>Контактный телефон</t>
  </si>
  <si>
    <t>создание условий для обеспечения жителей поселения услугами связи, общественного питания, торговли и бытового обслуживания</t>
  </si>
  <si>
    <t>обеспечение первичных мер пожарной безопасности в границах населенных пунктов поселения</t>
  </si>
  <si>
    <t>участие в предупреждении и ликвидации последствий чрезвычайных ситуаций в границах поселения</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</si>
  <si>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</si>
  <si>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создание условий для предоставления транспортных услуг населению и организация транспортного обслуживания населения в границах поселения</t>
  </si>
  <si>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</si>
  <si>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РП-А-2400</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</si>
  <si>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</si>
  <si>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РП-А-2100</t>
  </si>
  <si>
    <t>РП-А-2600</t>
  </si>
  <si>
    <t>ИТОГО расходные обязательства поселений</t>
  </si>
  <si>
    <t>Гостицкое сельское поселение</t>
  </si>
  <si>
    <t>Реестр расходных обязательств муниципального образования Гостицкое сельское поселение Сланцевского муниципального района</t>
  </si>
  <si>
    <t>отчетный  финансовый год</t>
  </si>
  <si>
    <t>очередной финансовый год</t>
  </si>
  <si>
    <t>Постановление "О мерах по реализации решения совета депутатов Гостицкого с/п от 21.12.2010 №93 "О бюджете муниципального образования Гостицкое с/п Сланцевского муниципального района Ленинградской области на 2011г."</t>
  </si>
  <si>
    <t>4-п</t>
  </si>
  <si>
    <t>Решение совета депутатов</t>
  </si>
  <si>
    <t>0501</t>
  </si>
  <si>
    <t xml:space="preserve">Соглашение </t>
  </si>
  <si>
    <t>б/н</t>
  </si>
  <si>
    <t>РП-А-0600</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</si>
  <si>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</si>
  <si>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</si>
  <si>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</si>
  <si>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</si>
  <si>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</si>
  <si>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финансовый год +1</t>
  </si>
  <si>
    <t>финансовый год +2</t>
  </si>
  <si>
    <t>гр.0</t>
  </si>
  <si>
    <t>гр.1</t>
  </si>
  <si>
    <t>гр.2</t>
  </si>
  <si>
    <t>гр.3</t>
  </si>
  <si>
    <t>гр.4</t>
  </si>
  <si>
    <t>гр.5</t>
  </si>
  <si>
    <t>гр.6</t>
  </si>
  <si>
    <t>гр.7</t>
  </si>
  <si>
    <t>гр.8</t>
  </si>
  <si>
    <t>гр.9</t>
  </si>
  <si>
    <t>гр.10</t>
  </si>
  <si>
    <t>гр.11</t>
  </si>
  <si>
    <t>гр.12</t>
  </si>
  <si>
    <t>гр.14</t>
  </si>
  <si>
    <t>гр.15</t>
  </si>
  <si>
    <t>гр.16</t>
  </si>
  <si>
    <t>гр.17</t>
  </si>
  <si>
    <t>гр.18</t>
  </si>
  <si>
    <t>гр.19</t>
  </si>
  <si>
    <t>Расходные обязательства поселений</t>
  </si>
  <si>
    <t>РП</t>
  </si>
  <si>
    <t xml:space="preserve">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t>
  </si>
  <si>
    <t>РП-Б</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</si>
  <si>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</si>
  <si>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РП-А</t>
  </si>
  <si>
    <t>РП-А-2700</t>
  </si>
  <si>
    <t>РП-А-2800</t>
  </si>
  <si>
    <t>РП-А-2900</t>
  </si>
  <si>
    <t>...</t>
  </si>
  <si>
    <t>0107</t>
  </si>
  <si>
    <t>подпись</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</si>
  <si>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</si>
  <si>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РП-А-0700</t>
  </si>
  <si>
    <t>РП-А-2000</t>
  </si>
  <si>
    <t>Наименование вопроса местного значения, расходного обязательства</t>
  </si>
  <si>
    <t>Код  бюджетной классификации (Рз, Прз)</t>
  </si>
  <si>
    <t>Примечание</t>
  </si>
  <si>
    <t>РП-А-2300</t>
  </si>
  <si>
    <t>РП-А-3000</t>
  </si>
  <si>
    <t>РП-А-0500</t>
  </si>
  <si>
    <t>РП-А-0800</t>
  </si>
  <si>
    <t>РП-А-0900</t>
  </si>
  <si>
    <t>РП-А-1400</t>
  </si>
  <si>
    <t>РП-А-1500</t>
  </si>
  <si>
    <t>РП-А-4200</t>
  </si>
  <si>
    <t>РП-А-4000</t>
  </si>
  <si>
    <t>РП-А-4100</t>
  </si>
  <si>
    <t>РП-А-3700</t>
  </si>
  <si>
    <t>РП-А-3500</t>
  </si>
  <si>
    <t>РП-А-3600</t>
  </si>
  <si>
    <t>РП-А-0200</t>
  </si>
  <si>
    <t xml:space="preserve">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из других бюджетов бюджетной системы Российской Федерации
</t>
  </si>
  <si>
    <t>РП-А-1000</t>
  </si>
  <si>
    <t>РП-А-1100</t>
  </si>
  <si>
    <t>РП-А-1200</t>
  </si>
  <si>
    <t>0106</t>
  </si>
  <si>
    <t>создание, содержание и организация деятельности аварийно-спасательных служб и (или) аварийно-спасательных формирований на территории поселения</t>
  </si>
  <si>
    <t>организация и осуществление мероприятий по мобилизационной подготовке муниципальных предприятий и учреждений, находящихся на территории поселения</t>
  </si>
  <si>
    <t>осуществление мероприятий по обеспечению безопасности людей на водных объектах, охране их жизни и здоровья</t>
  </si>
  <si>
    <t>создание, развитие и обеспечение охраны лечебно-оздоровительных местностей и курортов местного значения на территории поселения</t>
  </si>
  <si>
    <t>содействие в развитии сельскохозяйственного производства, создание условий для развития малого предпринимательства</t>
  </si>
  <si>
    <t>расчет субсидий на оплату жилого помещения и коммунальных услуг и организация предоставления субсидий гражданам, имеющим право на их получение в соответствии с жилищным законодательством**</t>
  </si>
  <si>
    <t>организация и осуществление мероприятий по работе с детьми и молодежью в поселении</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</si>
  <si>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</si>
  <si>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0314</t>
  </si>
  <si>
    <t>1.4.1.</t>
  </si>
  <si>
    <t>создание музеев поселений</t>
  </si>
  <si>
    <t>РП-Г-0100</t>
  </si>
  <si>
    <t>участие в организации и финансировании проведения на территории поселения общественных работ для граждан, испытывающих трудности в поиске работы, а также временной занятости несовершеннолетних граждан в возрасте от 14 до 18 лет</t>
  </si>
  <si>
    <t>0401, 0707</t>
  </si>
  <si>
    <t>1003,0501,   0504</t>
  </si>
  <si>
    <t>Нормативное правовое регулирование, определяющее финансовое обеспечение и порядок расходования средств</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</si>
  <si>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</si>
  <si>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</si>
  <si>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</si>
  <si>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плановый период</t>
  </si>
  <si>
    <t>1.2.4.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</si>
  <si>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границ муниципального образования, преобразования муниципального образования</t>
  </si>
  <si>
    <t>осуществление финансирования и софинансирования капитального ремонта жилых домов, находившихся в муниципальной собственности до 1 марта 2005 года (средства Фонда, областного и местного бюджетов)</t>
  </si>
  <si>
    <t>0408</t>
  </si>
  <si>
    <t xml:space="preserve">1102, 1105 </t>
  </si>
  <si>
    <t xml:space="preserve">0503 </t>
  </si>
  <si>
    <t xml:space="preserve">0412 </t>
  </si>
  <si>
    <t>РП-Б-0400</t>
  </si>
  <si>
    <t>1104</t>
  </si>
  <si>
    <t>0409</t>
  </si>
  <si>
    <t>812 Администрация Гостицкого сельского поселения</t>
  </si>
  <si>
    <t>0103, 0106</t>
  </si>
  <si>
    <t xml:space="preserve">Устав учреждения утв. Решением совета депутатов Гостицкого сельского поесления </t>
  </si>
  <si>
    <t>1.1.81.</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</si>
  <si>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t>
  </si>
  <si>
    <t>РП-А-8100</t>
  </si>
  <si>
    <t>Федеральный закон от 06-10-2003 №131-ФЗ "Об общих принципах организации местного самоуправления в Российской Федерации", Федеральный закон от 02-03-2007 №25-ФЗ "О муниципальной службе в Российской Федерации"</t>
  </si>
  <si>
    <t>Федеральный закон от 06-10-2003 №131-ФЗ "Об общих принципах организации местного самоуправления в Российской Федерации"</t>
  </si>
  <si>
    <t>01-01-2006 - не установлен</t>
  </si>
  <si>
    <t>ст. 14</t>
  </si>
  <si>
    <t>06-10-2003 - не установлен</t>
  </si>
  <si>
    <t>0113, 0501, 0502, 0503</t>
  </si>
  <si>
    <t>0501, 1003</t>
  </si>
  <si>
    <t>ст. 14, ст. 14</t>
  </si>
  <si>
    <t>06-10-2003 - не установлен, 01-03-2005 - не установлен</t>
  </si>
  <si>
    <t>Распоряжение Правительства Ленинградской области от 31-01-2007 №30-р "О мерах по противодействию терроризму на территории Ленинградской области"</t>
  </si>
  <si>
    <t>ст. 1</t>
  </si>
  <si>
    <t>14-02-2007 - не установлен</t>
  </si>
  <si>
    <t>Федеральный закон от 06-10-2003 №131-ФЗ "Об общих принципах организации местного самоуправления в Российской Федерации", Федеральный закон от 29-12-1994 №78-ФЗ "О библиотечном деле"</t>
  </si>
  <si>
    <t>06-10-2003 - не установлен, 02-01-1995 - не установлен</t>
  </si>
  <si>
    <t>Постановление Правительства Ленинградской области от 20-03-2006 №72 "Об утверждении Методических рекомендаций по исполнению муниципальными образованиями Ленинградской области полномочий в сфере культуры", Постановление Правительства Ленинградской области от 18-03-2009 №62 "О предоставлении и расходовании иных межбюджетных трансфертов бюджетам муниципальных образований на комплектование книжных фондов библиотек муниципальных образований Ленинградской области"</t>
  </si>
  <si>
    <t>15-05-2006 - не установлен, 17-04-2009 - не установлен</t>
  </si>
  <si>
    <t>Постановление Правительства Ленинградской области от 20-03-2006 №72 "Об утверждении Методических рекомендаций по исполнению муниципальными образованиями Ленинградской области полномочий в сфере культуры"</t>
  </si>
  <si>
    <t>ст. 2</t>
  </si>
  <si>
    <t>15-05-2006 - не установлен</t>
  </si>
  <si>
    <t>0804</t>
  </si>
  <si>
    <t xml:space="preserve">  </t>
  </si>
  <si>
    <t>Федеральный закон от 06-10-2003 №131-ФЗ "Об общих принципах организации местного самоуправления в Российской Федерации", Федеральный закон  от 21-12-1994 №68-ФЗ "О защите населения в территории от чрезвычайных ситуаций природного и техногенного характера", Федеральный закон от 21-12-1994 №69-ФЗ "О пожарной безопасности"</t>
  </si>
  <si>
    <t>ст. 14, ст. 11,22,23,24, ст. 19</t>
  </si>
  <si>
    <t>Закон Ленинградской области от 13-11-2003 №93-оз "О защите населения и территорий Ленинградской области от чрезвычайных ситуаций природного и техногенного характера", Постановление Правительства Ленинградской области от 05-06-2007 №126 "О Методических рекомендациях по осуществлению муниципальными образованиями Ленинградской области полномочий по вопросам гражданской обороны, защиты населения и территорий от чрезвычайных ситуаций, обеспечения пожарной безопасности и безопасности людей на водных объектах", Закон Ленинградской области от 25-12-2006 №169-оз "О пожарной безопасности Ленинградской области"</t>
  </si>
  <si>
    <t>05-12-2003 - не установлен, 23-07-2007 - не установлен, 08-01-2007 - не установлен</t>
  </si>
  <si>
    <t xml:space="preserve"> Областной закон Ленинградской области от 13-12-2011 №105-оз "О государственной молодежной политике в Ленинградской области"</t>
  </si>
  <si>
    <t>ст. 7</t>
  </si>
  <si>
    <t>27-12-2011 - не установлен</t>
  </si>
  <si>
    <t>0104,0801</t>
  </si>
  <si>
    <t>ст. 17</t>
  </si>
  <si>
    <t>ст. 15</t>
  </si>
  <si>
    <t>ст. 19</t>
  </si>
  <si>
    <t>ст. 34, ст. 34</t>
  </si>
  <si>
    <t>06-10-2003 - не установлен, 01-06-2007 - не установлен</t>
  </si>
  <si>
    <t>финансирование муниципальных учреждений</t>
  </si>
  <si>
    <t>Федеральный закон от 06-10-2003 №131-ФЗ "Об общих принципах организации местного самоуправления в Российской Федерации",Федеральный закон  от 29-12-2004 №188-ФЗ "Жилищный кодекс</t>
  </si>
  <si>
    <t>ст. 2, п. 2.3</t>
  </si>
  <si>
    <t>06-10-2003 - не установлен, 24-12-1994 - не установлен, 05-01-1995 - не установлен</t>
  </si>
  <si>
    <t>ст. 6, , п. 6, ст. 8-1,</t>
  </si>
  <si>
    <t>1.2.24.</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</si>
  <si>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</si>
  <si>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РП-Б-2400</t>
  </si>
  <si>
    <t>0203</t>
  </si>
  <si>
    <t xml:space="preserve"> 01.01.2014</t>
  </si>
  <si>
    <t xml:space="preserve">РешениеОб утверждении порядка оплаты труда работников бюджетных учреждений, финансируемых из бюджета муниципального образования Сланцевский муниципальный район ЛО", Решение "Об организации деятельности на территории Гостицкого с/п Общественного советов и старост сельских нас. пунктов" №233 от 26.04.2013, </t>
  </si>
  <si>
    <t>Решение "Об оплате труда работников муниципальных бюджетныхучреждений и муниципальных казенных учреждений муниципального образования Гостицкое сельское поселение Сланцевского муниципального района Ленинградской области"</t>
  </si>
  <si>
    <t xml:space="preserve">  Постановление об утверждении мун. целевой программы "Основные направления развития культуры, физической культуры, спорта и молодежной политики на територии МО Гостицкое сельское поселение на 2013-2015годы"</t>
  </si>
  <si>
    <t>Муниципальная программа "Пожарная безопасность на территории муниципального образования Гостицкое сельское поселение Сланцевского муниципального района на 2014год" Постановление об утверждении программы "Обеспечение первичных мер пожарной безапасности на территории Мо Гостицкое сельское поселение на 2014 годы", Постановление "Развитие части территорий Гостицкого сельского поселения на 2013-2014 годы"</t>
  </si>
  <si>
    <t>0102, 0103, 0104, 0111, 0113, 1001, 1301, 1003</t>
  </si>
  <si>
    <t>Закон Ленинградской области от 11-03-2008 №14-оз "О правовом регулировании муниципальной службы в Ленинградской области",  Постановление Правительства Ленинградской области от 27-03-2013 №84 "Об установлении нормативов формировании расходов на содержание органов местного самоуправления муниципальных образований Ленинградской области на 2013 год",Областной закон от 25-12-2012 №101-оз "Об областном бюджете Ленинградской области на 2013 год и на плановый период 2014 и 2015 годов", Постановление Правительства Ленинградской области от 31-03-2014 №95 "Об установлении нормативов формировании расходов на содержание органов местного самоуправления муниципальных образований Ленинградской области на 2014 год",   Областной закон от 25-12-2013 №102-оз "Об областном бюджете Ленинградской области на 2014 год и на плановый период 2015 и 2016 годов"</t>
  </si>
  <si>
    <t>ст.11, п.1,2,  ст.11, ст.1,2,  ст.10</t>
  </si>
  <si>
    <t>19-04-2008 - не установлен, 12-04-2013 - 31-12-2013, 01-01-2013 - 31-12-2013, 07-04-2014 - 31-12-2014, 01-01-2014 - 31-12-2014</t>
  </si>
  <si>
    <t>Областной закон Ленинградской области от 15-03-2012 №20-оз "О муниципальных выборах в Ленинградской области"</t>
  </si>
  <si>
    <t>ст. 37</t>
  </si>
  <si>
    <t>27-03-2012 - не установлен</t>
  </si>
  <si>
    <t xml:space="preserve">  Закон Ленинградской области от 18-05-2006 №24-оз "Онаделении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жилищных отношений"</t>
  </si>
  <si>
    <t>ст.6</t>
  </si>
  <si>
    <t>18-07-2007 - не установлен</t>
  </si>
  <si>
    <t>ст. 14.1</t>
  </si>
  <si>
    <t>01-01-2007 - не установлен</t>
  </si>
  <si>
    <t>Постановление Правительства Ленинградской области от 21-06-2006 №191 "Об утверждении Порядка предоставления, расходования и учета субвенций на осуществление полномочий по первичному воинскому учету на территориях, где отсутствуют военные комиссариаты", Областной закон от 25-12-2012 №101-оз "Об областном бюджете Ленинградской области на 2013 год и на плановый период 2014 и 2015 годов", Областной закон от 25-12-2013 №102-оз "Об областном бюджете Ленинградской области на 2014 год и на плановый период 2015 и 2016 годов"</t>
  </si>
  <si>
    <t xml:space="preserve"> ст. 1, ст. 11, ст. 10</t>
  </si>
  <si>
    <t xml:space="preserve"> 21-06-2006 - не установлен, 01-01-2013 - 31-12-2013, 01-01-2014 - 31-12-2014</t>
  </si>
  <si>
    <t>Закон Ленинградской области от 13-10-2006 №116-оз "О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 Областной закон от 25-12-2012 №101-оз "Об областном бюджете Ленинградской области на 2013 год и на плановый период 2014 и 2015 годов", Областной закон от 25-12-2013 №102-оз "Об областном бюджете Ленинградской области на 2014 год и на плановый период 2015 и 2016 годов"</t>
  </si>
  <si>
    <t>ст. 6, ст. 11, ст. 10</t>
  </si>
  <si>
    <t>02-11-2006 - не установлен,01-01-2013 - 31-12-2013, 01-01-2014 - 31-12-2014</t>
  </si>
  <si>
    <t>227,228,229,230,233,258,293,282,283</t>
  </si>
  <si>
    <t xml:space="preserve"> 26.04.2013 18.12.2013 12.09.2013 20.03.2014 27.01.2014</t>
  </si>
  <si>
    <t>9-п,72-п,2-п,64-п</t>
  </si>
  <si>
    <t>27.02.2012,   08.07.2013 08.10.2013 15.11.2013 15.01.2014 05.05.2014</t>
  </si>
  <si>
    <t>0104, 0113</t>
  </si>
  <si>
    <t>по состоянию на 01.01.2015 г.</t>
  </si>
  <si>
    <t>В.Ф. Лебедев</t>
  </si>
  <si>
    <t>Глава администрации</t>
  </si>
  <si>
    <t>1.1.86.</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</si>
  <si>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</si>
  <si>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РП-А-8600</t>
  </si>
  <si>
    <t>0502,0503</t>
  </si>
  <si>
    <t>1.3.7.</t>
  </si>
  <si>
    <t>РП-В-0700</t>
  </si>
  <si>
    <t>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создания комиссий по делам несовершеннолетних и  защите их прав и организации деятельности этих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</si>
  <si>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27.02.2012, 14.12.2010г. 06.05.2013, 31.07.2014, 18.12.2014</t>
  </si>
  <si>
    <t>31-п,           99-п,        157-п</t>
  </si>
  <si>
    <t>"Создание муниципального дорожного фонда МО Гоститцкое сельское поселение", Постановление администрации Гостицкого сельского поселения "Об утверждении муниципальной программы "Развитие части территории Гостицкого сельского поселения на 2014 год"</t>
  </si>
  <si>
    <t>260,263       151-п</t>
  </si>
  <si>
    <t>12.09.2013 14.10.2013, 11.12.2014</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</si>
</sst>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_ ;[Red]\-0\ "/>
    <numFmt numFmtId="166" formatCode="0.000"/>
    <numFmt numFmtId="167" formatCode="#,##0.0"/>
    <numFmt numFmtId="168" formatCode="#,##0.000"/>
    <numFmt numFmtId="169" formatCode="#,##0.0000"/>
    <numFmt numFmtId="170" formatCode="#,##0.000000"/>
    <numFmt numFmtId="171" formatCode="0.00000"/>
  </numFmts>
  <fonts count="68">
    <font>
      <sz val="10"/>
      <name val="Arial Cyr"/>
      <family val="0"/>
    </font>
    <font>
      <sz val="10"/>
      <name val="Arial"/>
      <family val="2"/>
    </font>
    <font>
      <u val="single"/>
      <sz val="10"/>
      <color indexed="12"/>
      <name val="Arial"/>
      <family val="2"/>
    </font>
    <font>
      <sz val="10"/>
      <color indexed="8"/>
      <name val="Arial"/>
      <family val="2"/>
    </font>
    <font>
      <sz val="8"/>
      <name val="Arial Cyr"/>
      <family val="0"/>
    </font>
    <font>
      <b/>
      <sz val="11"/>
      <name val="Times New Roman"/>
      <family val="1"/>
    </font>
    <font>
      <b/>
      <sz val="10"/>
      <color indexed="8"/>
      <name val="Arial"/>
      <family val="2"/>
    </font>
    <font>
      <sz val="11"/>
      <name val="Arial"/>
      <family val="2"/>
    </font>
    <font>
      <sz val="11"/>
      <color indexed="8"/>
      <name val="Arial"/>
      <family val="2"/>
    </font>
    <font>
      <b/>
      <sz val="11"/>
      <color indexed="8"/>
      <name val="Times New Roman"/>
      <family val="1"/>
    </font>
    <font>
      <b/>
      <sz val="11"/>
      <name val="Arial"/>
      <family val="2"/>
    </font>
    <font>
      <b/>
      <sz val="11"/>
      <color indexed="8"/>
      <name val="Arial"/>
      <family val="2"/>
    </font>
    <font>
      <b/>
      <u val="single"/>
      <sz val="10"/>
      <color indexed="8"/>
      <name val="Arial"/>
      <family val="2"/>
    </font>
    <font>
      <b/>
      <sz val="10"/>
      <color indexed="10"/>
      <name val="Arial"/>
      <family val="2"/>
    </font>
    <font>
      <b/>
      <sz val="10"/>
      <name val="Times New Roman"/>
      <family val="1"/>
    </font>
    <font>
      <sz val="8"/>
      <color indexed="8"/>
      <name val="Arial"/>
      <family val="2"/>
    </font>
    <font>
      <b/>
      <sz val="8"/>
      <color indexed="8"/>
      <name val="Times New Roman"/>
      <family val="1"/>
    </font>
    <font>
      <sz val="10"/>
      <color indexed="8"/>
      <name val="Times New Roman"/>
      <family val="1"/>
    </font>
    <font>
      <b/>
      <u val="single"/>
      <sz val="8"/>
      <color indexed="8"/>
      <name val="Arial"/>
      <family val="2"/>
    </font>
    <font>
      <sz val="8"/>
      <name val="Arial"/>
      <family val="2"/>
    </font>
    <font>
      <b/>
      <sz val="8"/>
      <color indexed="8"/>
      <name val="Arial"/>
      <family val="2"/>
    </font>
    <font>
      <sz val="8"/>
      <color indexed="8"/>
      <name val="Times New Roman"/>
      <family val="1"/>
    </font>
    <font>
      <sz val="8"/>
      <name val="Times New Roman"/>
      <family val="1"/>
    </font>
    <font>
      <sz val="10"/>
      <name val="Times New Roman"/>
      <family val="1"/>
    </font>
    <font>
      <b/>
      <sz val="10"/>
      <name val="Arial"/>
      <family val="2"/>
    </font>
    <font>
      <b/>
      <sz val="10"/>
      <color indexed="8"/>
      <name val="Times New Roman"/>
      <family val="1"/>
    </font>
    <font>
      <u val="single"/>
      <sz val="10"/>
      <name val="Arial"/>
      <family val="2"/>
    </font>
    <font>
      <b/>
      <sz val="10"/>
      <name val="Arial Cyr"/>
      <family val="0"/>
    </font>
    <font>
      <sz val="11"/>
      <color indexed="8"/>
      <name val="Times New Roman"/>
      <family val="1"/>
    </font>
    <font>
      <sz val="7.5"/>
      <color indexed="8"/>
      <name val="Times New Roman"/>
      <family val="1"/>
    </font>
    <font>
      <sz val="8"/>
      <color indexed="10"/>
      <name val="Arial"/>
      <family val="2"/>
    </font>
    <font>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
      <patternFill patternType="solid">
        <fgColor indexed="45"/>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8"/>
      </left>
      <right>
        <color indexed="63"/>
      </right>
      <top>
        <color indexed="8"/>
      </top>
      <bottom style="thin"/>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ck"/>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1" fillId="0" borderId="0">
      <alignment/>
      <protection/>
    </xf>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8" borderId="7" applyNumberFormat="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0" applyNumberFormat="0" applyFill="0" applyBorder="0" applyAlignment="0" applyProtection="0"/>
    <xf numFmtId="0" fontId="63" fillId="30" borderId="0" applyNumberFormat="0" applyBorder="0" applyAlignment="0" applyProtection="0"/>
    <xf numFmtId="0" fontId="6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7" fillId="32" borderId="0" applyNumberFormat="0" applyBorder="0" applyAlignment="0" applyProtection="0"/>
  </cellStyleXfs>
  <cellXfs count="135">
    <xf numFmtId="0" fontId="0" fillId="0" borderId="0" xfId="0" applyAlignment="1">
      <alignment/>
    </xf>
    <xf numFmtId="0" fontId="1" fillId="0" borderId="0" xfId="33" applyFont="1" applyFill="1">
      <alignment/>
      <protection/>
    </xf>
    <xf numFmtId="0" fontId="1" fillId="0" borderId="0" xfId="33" applyFont="1">
      <alignment/>
      <protection/>
    </xf>
    <xf numFmtId="0" fontId="7" fillId="0" borderId="0" xfId="33" applyFont="1" applyFill="1">
      <alignment/>
      <protection/>
    </xf>
    <xf numFmtId="0" fontId="5" fillId="0" borderId="0" xfId="33" applyFont="1" applyFill="1">
      <alignment/>
      <protection/>
    </xf>
    <xf numFmtId="0" fontId="7" fillId="0" borderId="0" xfId="33" applyFont="1" applyFill="1" applyAlignment="1">
      <alignment horizontal="center"/>
      <protection/>
    </xf>
    <xf numFmtId="0" fontId="7" fillId="0" borderId="0" xfId="33" applyFont="1">
      <alignment/>
      <protection/>
    </xf>
    <xf numFmtId="0" fontId="3"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horizontal="center" vertical="top"/>
      <protection/>
    </xf>
    <xf numFmtId="0" fontId="7" fillId="0" borderId="0" xfId="0" applyFont="1" applyFill="1" applyBorder="1" applyAlignment="1">
      <alignment horizontal="center"/>
    </xf>
    <xf numFmtId="0" fontId="11" fillId="0" borderId="10" xfId="0" applyNumberFormat="1" applyFont="1" applyFill="1" applyBorder="1" applyAlignment="1" applyProtection="1">
      <alignment vertical="top" wrapText="1"/>
      <protection/>
    </xf>
    <xf numFmtId="0" fontId="9" fillId="0" borderId="10" xfId="0" applyNumberFormat="1" applyFont="1" applyFill="1" applyBorder="1" applyAlignment="1" applyProtection="1">
      <alignment vertical="top" wrapText="1"/>
      <protection/>
    </xf>
    <xf numFmtId="0" fontId="12" fillId="0" borderId="0" xfId="0" applyNumberFormat="1" applyFont="1" applyFill="1" applyBorder="1" applyAlignment="1" applyProtection="1">
      <alignment vertical="top"/>
      <protection/>
    </xf>
    <xf numFmtId="167" fontId="8" fillId="33" borderId="11" xfId="0" applyNumberFormat="1" applyFont="1" applyFill="1" applyBorder="1" applyAlignment="1" applyProtection="1">
      <alignment horizontal="right" vertical="center" wrapText="1" shrinkToFit="1"/>
      <protection locked="0"/>
    </xf>
    <xf numFmtId="0" fontId="1" fillId="33" borderId="0" xfId="33" applyFont="1" applyFill="1">
      <alignment/>
      <protection/>
    </xf>
    <xf numFmtId="0" fontId="6" fillId="0" borderId="0" xfId="0" applyNumberFormat="1" applyFont="1" applyFill="1" applyBorder="1" applyAlignment="1" applyProtection="1">
      <alignment vertical="top"/>
      <protection/>
    </xf>
    <xf numFmtId="167" fontId="8" fillId="0" borderId="11" xfId="0" applyNumberFormat="1" applyFont="1" applyFill="1" applyBorder="1" applyAlignment="1" applyProtection="1">
      <alignment horizontal="right" vertical="center" wrapText="1" shrinkToFit="1"/>
      <protection locked="0"/>
    </xf>
    <xf numFmtId="0" fontId="13" fillId="0" borderId="0" xfId="0" applyNumberFormat="1" applyFont="1" applyFill="1" applyBorder="1" applyAlignment="1" applyProtection="1">
      <alignment vertical="top"/>
      <protection/>
    </xf>
    <xf numFmtId="167" fontId="8" fillId="0" borderId="0" xfId="0" applyNumberFormat="1" applyFont="1" applyFill="1" applyBorder="1" applyAlignment="1" applyProtection="1">
      <alignment vertical="top"/>
      <protection/>
    </xf>
    <xf numFmtId="0" fontId="7" fillId="0" borderId="0" xfId="33" applyFont="1" applyFill="1" applyBorder="1">
      <alignment/>
      <protection/>
    </xf>
    <xf numFmtId="0" fontId="7" fillId="0" borderId="0" xfId="0" applyFont="1" applyFill="1" applyAlignment="1">
      <alignment horizontal="center"/>
    </xf>
    <xf numFmtId="0" fontId="14" fillId="0" borderId="0" xfId="33" applyFont="1" applyFill="1">
      <alignment/>
      <protection/>
    </xf>
    <xf numFmtId="0" fontId="1" fillId="0" borderId="0" xfId="33" applyFont="1" applyFill="1" applyAlignment="1">
      <alignment horizontal="center"/>
      <protection/>
    </xf>
    <xf numFmtId="0" fontId="15" fillId="0" borderId="0" xfId="0" applyNumberFormat="1" applyFont="1" applyFill="1" applyBorder="1" applyAlignment="1" applyProtection="1">
      <alignment horizontal="center" vertical="center"/>
      <protection/>
    </xf>
    <xf numFmtId="0" fontId="1" fillId="0" borderId="0" xfId="33" applyAlignment="1">
      <alignment horizontal="center" vertical="center"/>
      <protection/>
    </xf>
    <xf numFmtId="167" fontId="8" fillId="0" borderId="11" xfId="0" applyNumberFormat="1" applyFont="1" applyFill="1" applyBorder="1" applyAlignment="1" applyProtection="1">
      <alignment vertical="center" wrapText="1" shrinkToFit="1"/>
      <protection locked="0"/>
    </xf>
    <xf numFmtId="0" fontId="16" fillId="0" borderId="0"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vertical="top"/>
      <protection/>
    </xf>
    <xf numFmtId="0" fontId="10" fillId="0" borderId="10" xfId="0" applyNumberFormat="1" applyFont="1" applyFill="1" applyBorder="1" applyAlignment="1" applyProtection="1">
      <alignment vertical="top" wrapText="1"/>
      <protection/>
    </xf>
    <xf numFmtId="0" fontId="1" fillId="0" borderId="0" xfId="33" applyFont="1" applyFill="1">
      <alignment/>
      <protection/>
    </xf>
    <xf numFmtId="0" fontId="15" fillId="0" borderId="0" xfId="0" applyNumberFormat="1" applyFont="1" applyFill="1" applyBorder="1" applyAlignment="1" applyProtection="1">
      <alignment vertical="top"/>
      <protection/>
    </xf>
    <xf numFmtId="0" fontId="17" fillId="0" borderId="11" xfId="0" applyNumberFormat="1" applyFont="1" applyFill="1" applyBorder="1" applyAlignment="1" applyProtection="1">
      <alignment horizontal="center" vertical="center" wrapText="1"/>
      <protection/>
    </xf>
    <xf numFmtId="0" fontId="1" fillId="0" borderId="0" xfId="33">
      <alignment/>
      <protection/>
    </xf>
    <xf numFmtId="0" fontId="17" fillId="0" borderId="12" xfId="0" applyNumberFormat="1" applyFont="1" applyFill="1" applyBorder="1" applyAlignment="1" applyProtection="1">
      <alignment horizontal="center" vertical="center" wrapText="1"/>
      <protection/>
    </xf>
    <xf numFmtId="0" fontId="17" fillId="0" borderId="10" xfId="0" applyNumberFormat="1" applyFont="1" applyFill="1" applyBorder="1" applyAlignment="1" applyProtection="1">
      <alignment horizontal="center" vertical="center" wrapText="1"/>
      <protection/>
    </xf>
    <xf numFmtId="0" fontId="17" fillId="0" borderId="13"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vertical="top"/>
      <protection/>
    </xf>
    <xf numFmtId="0" fontId="19" fillId="0" borderId="0" xfId="33" applyFont="1" applyFill="1">
      <alignment/>
      <protection/>
    </xf>
    <xf numFmtId="0" fontId="20" fillId="0" borderId="10" xfId="0" applyNumberFormat="1" applyFont="1" applyFill="1" applyBorder="1" applyAlignment="1" applyProtection="1">
      <alignment vertical="top" wrapText="1"/>
      <protection/>
    </xf>
    <xf numFmtId="0" fontId="21" fillId="0" borderId="11" xfId="0" applyNumberFormat="1" applyFont="1" applyFill="1" applyBorder="1" applyAlignment="1" applyProtection="1">
      <alignment horizontal="center" vertical="center" wrapText="1"/>
      <protection/>
    </xf>
    <xf numFmtId="0" fontId="19" fillId="0" borderId="10" xfId="0" applyFont="1" applyFill="1" applyBorder="1" applyAlignment="1">
      <alignment horizontal="center"/>
    </xf>
    <xf numFmtId="0" fontId="19" fillId="0" borderId="0" xfId="0" applyFont="1" applyFill="1" applyBorder="1" applyAlignment="1">
      <alignment horizontal="center"/>
    </xf>
    <xf numFmtId="0" fontId="19" fillId="0" borderId="0" xfId="0" applyFont="1" applyFill="1" applyBorder="1" applyAlignment="1">
      <alignment/>
    </xf>
    <xf numFmtId="0" fontId="17" fillId="0" borderId="11" xfId="0" applyFont="1" applyFill="1" applyBorder="1" applyAlignment="1" applyProtection="1">
      <alignment horizontal="center" vertical="center" wrapText="1"/>
      <protection/>
    </xf>
    <xf numFmtId="0" fontId="1" fillId="0" borderId="0" xfId="33" applyFont="1" applyFill="1" applyBorder="1">
      <alignment/>
      <protection/>
    </xf>
    <xf numFmtId="0" fontId="3" fillId="33" borderId="0" xfId="0" applyNumberFormat="1" applyFont="1" applyFill="1" applyBorder="1" applyAlignment="1" applyProtection="1">
      <alignment vertical="top"/>
      <protection/>
    </xf>
    <xf numFmtId="0" fontId="6" fillId="33" borderId="0" xfId="0" applyNumberFormat="1" applyFont="1" applyFill="1" applyBorder="1" applyAlignment="1" applyProtection="1">
      <alignment vertical="top"/>
      <protection/>
    </xf>
    <xf numFmtId="0" fontId="12" fillId="33" borderId="0" xfId="0" applyNumberFormat="1" applyFont="1" applyFill="1" applyBorder="1" applyAlignment="1" applyProtection="1">
      <alignment vertical="top"/>
      <protection/>
    </xf>
    <xf numFmtId="0" fontId="13" fillId="33" borderId="0" xfId="0" applyNumberFormat="1" applyFont="1" applyFill="1" applyBorder="1" applyAlignment="1" applyProtection="1">
      <alignment vertical="top"/>
      <protection/>
    </xf>
    <xf numFmtId="0" fontId="10" fillId="0" borderId="0" xfId="0" applyFont="1" applyFill="1" applyBorder="1" applyAlignment="1">
      <alignment vertical="center"/>
    </xf>
    <xf numFmtId="0" fontId="23" fillId="0" borderId="11" xfId="0" applyNumberFormat="1" applyFont="1" applyFill="1" applyBorder="1" applyAlignment="1" applyProtection="1">
      <alignment horizontal="center" vertical="center" wrapText="1"/>
      <protection/>
    </xf>
    <xf numFmtId="167" fontId="7" fillId="0" borderId="11" xfId="0" applyNumberFormat="1" applyFont="1" applyFill="1" applyBorder="1" applyAlignment="1" applyProtection="1">
      <alignment horizontal="center" vertical="center" wrapText="1" shrinkToFit="1"/>
      <protection locked="0"/>
    </xf>
    <xf numFmtId="167" fontId="7" fillId="0" borderId="11" xfId="0" applyNumberFormat="1" applyFont="1" applyFill="1" applyBorder="1" applyAlignment="1" applyProtection="1">
      <alignment horizontal="right" vertical="center" wrapText="1" shrinkToFit="1"/>
      <protection locked="0"/>
    </xf>
    <xf numFmtId="0" fontId="7" fillId="0" borderId="11" xfId="0" applyNumberFormat="1" applyFont="1" applyFill="1" applyBorder="1" applyAlignment="1" applyProtection="1">
      <alignment horizontal="right" vertical="center" wrapText="1" shrinkToFit="1"/>
      <protection locked="0"/>
    </xf>
    <xf numFmtId="0" fontId="7" fillId="0" borderId="11" xfId="0" applyNumberFormat="1" applyFont="1" applyFill="1" applyBorder="1" applyAlignment="1" applyProtection="1">
      <alignment horizontal="center" vertical="center" wrapText="1" shrinkToFit="1"/>
      <protection locked="0"/>
    </xf>
    <xf numFmtId="0" fontId="1" fillId="0" borderId="11" xfId="0" applyNumberFormat="1" applyFont="1" applyFill="1" applyBorder="1" applyAlignment="1" applyProtection="1">
      <alignment horizontal="center" vertical="center" wrapText="1" shrinkToFit="1"/>
      <protection locked="0"/>
    </xf>
    <xf numFmtId="0" fontId="23" fillId="33" borderId="11" xfId="0" applyNumberFormat="1" applyFont="1" applyFill="1" applyBorder="1" applyAlignment="1" applyProtection="1">
      <alignment horizontal="center" vertical="center" wrapText="1"/>
      <protection/>
    </xf>
    <xf numFmtId="0" fontId="1" fillId="33" borderId="0" xfId="33" applyFont="1" applyFill="1">
      <alignment/>
      <protection/>
    </xf>
    <xf numFmtId="0" fontId="7" fillId="0" borderId="0" xfId="0" applyFont="1" applyFill="1" applyBorder="1" applyAlignment="1">
      <alignment/>
    </xf>
    <xf numFmtId="0" fontId="1" fillId="33" borderId="11" xfId="0" applyNumberFormat="1" applyFont="1" applyFill="1" applyBorder="1" applyAlignment="1" applyProtection="1">
      <alignment horizontal="center" vertical="center" wrapText="1"/>
      <protection/>
    </xf>
    <xf numFmtId="0" fontId="12" fillId="33" borderId="11" xfId="0" applyNumberFormat="1" applyFont="1" applyFill="1" applyBorder="1" applyAlignment="1" applyProtection="1">
      <alignment horizontal="left" vertical="center" wrapText="1"/>
      <protection/>
    </xf>
    <xf numFmtId="0" fontId="12" fillId="33" borderId="11" xfId="0" applyNumberFormat="1" applyFont="1" applyFill="1" applyBorder="1" applyAlignment="1" applyProtection="1">
      <alignment horizontal="center" vertical="center" wrapText="1"/>
      <protection/>
    </xf>
    <xf numFmtId="0" fontId="6" fillId="33" borderId="11" xfId="0" applyNumberFormat="1" applyFont="1" applyFill="1" applyBorder="1" applyAlignment="1" applyProtection="1">
      <alignment horizontal="left" vertical="center" wrapText="1"/>
      <protection/>
    </xf>
    <xf numFmtId="0" fontId="6" fillId="33" borderId="11" xfId="0" applyNumberFormat="1" applyFont="1" applyFill="1" applyBorder="1" applyAlignment="1" applyProtection="1">
      <alignment horizontal="center" vertical="center" wrapText="1"/>
      <protection/>
    </xf>
    <xf numFmtId="0" fontId="25" fillId="0" borderId="11" xfId="0" applyNumberFormat="1" applyFont="1" applyFill="1" applyBorder="1" applyAlignment="1" applyProtection="1">
      <alignment horizontal="left" vertical="center" wrapText="1"/>
      <protection/>
    </xf>
    <xf numFmtId="0" fontId="14" fillId="0" borderId="11" xfId="0" applyNumberFormat="1" applyFont="1" applyBorder="1" applyAlignment="1">
      <alignment horizontal="left" vertical="center" wrapText="1"/>
    </xf>
    <xf numFmtId="0" fontId="3" fillId="0" borderId="11" xfId="0" applyNumberFormat="1" applyFont="1" applyFill="1" applyBorder="1" applyAlignment="1" applyProtection="1">
      <alignment horizontal="left" vertical="center" wrapText="1"/>
      <protection/>
    </xf>
    <xf numFmtId="0" fontId="1" fillId="0" borderId="11" xfId="0" applyNumberFormat="1" applyFont="1" applyFill="1" applyBorder="1" applyAlignment="1" applyProtection="1">
      <alignment horizontal="left" vertical="center" wrapText="1"/>
      <protection/>
    </xf>
    <xf numFmtId="0" fontId="6" fillId="0" borderId="11" xfId="0" applyNumberFormat="1" applyFont="1" applyFill="1" applyBorder="1" applyAlignment="1" applyProtection="1">
      <alignment horizontal="left" vertical="center" wrapText="1"/>
      <protection/>
    </xf>
    <xf numFmtId="0" fontId="27" fillId="33" borderId="11" xfId="0" applyNumberFormat="1" applyFont="1" applyFill="1" applyBorder="1" applyAlignment="1">
      <alignment horizontal="left" vertical="center" wrapText="1"/>
    </xf>
    <xf numFmtId="49" fontId="3" fillId="33" borderId="11" xfId="0" applyNumberFormat="1" applyFont="1" applyFill="1" applyBorder="1" applyAlignment="1" applyProtection="1">
      <alignment horizontal="center" vertical="center" wrapText="1" shrinkToFit="1"/>
      <protection locked="0"/>
    </xf>
    <xf numFmtId="167" fontId="3" fillId="33" borderId="11" xfId="0" applyNumberFormat="1" applyFont="1" applyFill="1" applyBorder="1" applyAlignment="1" applyProtection="1">
      <alignment horizontal="right" vertical="center" wrapText="1" shrinkToFit="1"/>
      <protection locked="0"/>
    </xf>
    <xf numFmtId="0" fontId="21" fillId="33" borderId="11" xfId="0" applyNumberFormat="1" applyFont="1" applyFill="1" applyBorder="1" applyAlignment="1" applyProtection="1">
      <alignment horizontal="center" vertical="center" wrapText="1" shrinkToFit="1"/>
      <protection locked="0"/>
    </xf>
    <xf numFmtId="49" fontId="3" fillId="0" borderId="11" xfId="0" applyNumberFormat="1" applyFont="1" applyFill="1" applyBorder="1" applyAlignment="1" applyProtection="1">
      <alignment horizontal="left" vertical="center" wrapText="1" shrinkToFit="1"/>
      <protection locked="0"/>
    </xf>
    <xf numFmtId="0" fontId="21" fillId="0" borderId="11" xfId="0" applyNumberFormat="1" applyFont="1" applyFill="1" applyBorder="1" applyAlignment="1" applyProtection="1">
      <alignment horizontal="center" vertical="center" wrapText="1" shrinkToFit="1"/>
      <protection locked="0"/>
    </xf>
    <xf numFmtId="49" fontId="1" fillId="0" borderId="11" xfId="0" applyNumberFormat="1" applyFont="1" applyFill="1" applyBorder="1" applyAlignment="1" applyProtection="1">
      <alignment horizontal="left" vertical="center" wrapText="1" shrinkToFit="1"/>
      <protection locked="0"/>
    </xf>
    <xf numFmtId="0" fontId="14" fillId="0" borderId="11" xfId="0" applyNumberFormat="1" applyFont="1" applyFill="1" applyBorder="1" applyAlignment="1" applyProtection="1">
      <alignment horizontal="left" vertical="center" wrapText="1"/>
      <protection/>
    </xf>
    <xf numFmtId="0" fontId="14" fillId="0" borderId="11" xfId="0" applyNumberFormat="1" applyFont="1" applyFill="1" applyBorder="1" applyAlignment="1">
      <alignment horizontal="left" vertical="center" wrapText="1"/>
    </xf>
    <xf numFmtId="0" fontId="1" fillId="33" borderId="11" xfId="0" applyNumberFormat="1" applyFont="1" applyFill="1" applyBorder="1" applyAlignment="1" applyProtection="1">
      <alignment horizontal="left" vertical="center" wrapText="1"/>
      <protection/>
    </xf>
    <xf numFmtId="49" fontId="3" fillId="33" borderId="11" xfId="0" applyNumberFormat="1" applyFont="1" applyFill="1" applyBorder="1" applyAlignment="1" applyProtection="1">
      <alignment horizontal="left" vertical="center" wrapText="1" shrinkToFit="1"/>
      <protection locked="0"/>
    </xf>
    <xf numFmtId="14" fontId="1" fillId="0" borderId="11" xfId="43" applyNumberFormat="1" applyFont="1" applyFill="1" applyBorder="1" applyAlignment="1" applyProtection="1">
      <alignment horizontal="left" vertical="center" wrapText="1"/>
      <protection/>
    </xf>
    <xf numFmtId="0" fontId="26" fillId="0" borderId="11" xfId="43" applyNumberFormat="1" applyFont="1" applyFill="1" applyBorder="1" applyAlignment="1" applyProtection="1">
      <alignment horizontal="left" vertical="center" wrapText="1"/>
      <protection/>
    </xf>
    <xf numFmtId="0" fontId="1" fillId="0" borderId="11" xfId="43" applyNumberFormat="1" applyFont="1" applyFill="1" applyBorder="1" applyAlignment="1" applyProtection="1">
      <alignment horizontal="left" vertical="center" wrapText="1"/>
      <protection/>
    </xf>
    <xf numFmtId="0" fontId="28" fillId="33" borderId="11" xfId="0" applyNumberFormat="1" applyFont="1" applyFill="1" applyBorder="1" applyAlignment="1" applyProtection="1">
      <alignment horizontal="center" vertical="center" wrapText="1" shrinkToFit="1"/>
      <protection locked="0"/>
    </xf>
    <xf numFmtId="14" fontId="28" fillId="33" borderId="11" xfId="0" applyNumberFormat="1" applyFont="1" applyFill="1" applyBorder="1" applyAlignment="1" applyProtection="1">
      <alignment horizontal="center" vertical="center" wrapText="1" shrinkToFit="1"/>
      <protection locked="0"/>
    </xf>
    <xf numFmtId="0" fontId="29" fillId="0" borderId="11" xfId="0" applyNumberFormat="1" applyFont="1" applyFill="1" applyBorder="1" applyAlignment="1" applyProtection="1">
      <alignment horizontal="center" vertical="center" wrapText="1" shrinkToFit="1"/>
      <protection locked="0"/>
    </xf>
    <xf numFmtId="166" fontId="28" fillId="0" borderId="11" xfId="0" applyNumberFormat="1" applyFont="1" applyFill="1" applyBorder="1" applyAlignment="1" applyProtection="1">
      <alignment horizontal="center" vertical="center" wrapText="1" shrinkToFit="1"/>
      <protection locked="0"/>
    </xf>
    <xf numFmtId="0" fontId="28" fillId="0" borderId="11" xfId="0" applyNumberFormat="1" applyFont="1" applyFill="1" applyBorder="1" applyAlignment="1" applyProtection="1">
      <alignment horizontal="center" vertical="center" wrapText="1" shrinkToFit="1"/>
      <protection locked="0"/>
    </xf>
    <xf numFmtId="14" fontId="28" fillId="0" borderId="11" xfId="0" applyNumberFormat="1" applyFont="1" applyFill="1" applyBorder="1" applyAlignment="1" applyProtection="1">
      <alignment horizontal="center" vertical="center" wrapText="1" shrinkToFit="1"/>
      <protection locked="0"/>
    </xf>
    <xf numFmtId="0" fontId="22" fillId="0" borderId="11" xfId="0" applyNumberFormat="1" applyFont="1" applyFill="1" applyBorder="1" applyAlignment="1" applyProtection="1">
      <alignment horizontal="center" vertical="center" wrapText="1" shrinkToFit="1"/>
      <protection locked="0"/>
    </xf>
    <xf numFmtId="0" fontId="17" fillId="0" borderId="11" xfId="0" applyNumberFormat="1" applyFont="1" applyFill="1" applyBorder="1" applyAlignment="1" applyProtection="1">
      <alignment horizontal="center" vertical="center" wrapText="1" shrinkToFit="1"/>
      <protection locked="0"/>
    </xf>
    <xf numFmtId="167" fontId="7" fillId="0" borderId="11" xfId="0" applyNumberFormat="1" applyFont="1" applyFill="1" applyBorder="1" applyAlignment="1" applyProtection="1">
      <alignment vertical="center" wrapText="1" shrinkToFit="1"/>
      <protection locked="0"/>
    </xf>
    <xf numFmtId="167" fontId="7" fillId="33" borderId="11" xfId="0" applyNumberFormat="1" applyFont="1" applyFill="1" applyBorder="1" applyAlignment="1" applyProtection="1">
      <alignment vertical="center" wrapText="1" shrinkToFit="1"/>
      <protection locked="0"/>
    </xf>
    <xf numFmtId="0" fontId="22" fillId="0" borderId="11" xfId="0" applyNumberFormat="1" applyFont="1" applyFill="1" applyBorder="1" applyAlignment="1">
      <alignment horizontal="center" vertical="center" wrapText="1"/>
    </xf>
    <xf numFmtId="167" fontId="3" fillId="0" borderId="11" xfId="0" applyNumberFormat="1" applyFont="1" applyFill="1" applyBorder="1" applyAlignment="1" applyProtection="1">
      <alignment horizontal="right" vertical="center" wrapText="1" shrinkToFit="1"/>
      <protection locked="0"/>
    </xf>
    <xf numFmtId="0" fontId="22" fillId="0" borderId="11" xfId="0" applyNumberFormat="1" applyFont="1" applyBorder="1" applyAlignment="1">
      <alignment horizontal="center" vertical="center" wrapText="1"/>
    </xf>
    <xf numFmtId="0" fontId="7" fillId="34" borderId="0" xfId="0" applyNumberFormat="1" applyFont="1" applyFill="1" applyBorder="1" applyAlignment="1" applyProtection="1">
      <alignment vertical="top"/>
      <protection/>
    </xf>
    <xf numFmtId="0" fontId="30" fillId="0" borderId="10" xfId="0" applyFont="1" applyFill="1" applyBorder="1" applyAlignment="1">
      <alignment/>
    </xf>
    <xf numFmtId="0" fontId="30" fillId="0" borderId="0" xfId="0" applyFont="1" applyFill="1" applyBorder="1" applyAlignment="1">
      <alignment/>
    </xf>
    <xf numFmtId="0" fontId="30" fillId="0" borderId="0" xfId="33" applyFont="1" applyFill="1" applyAlignment="1">
      <alignment/>
      <protection/>
    </xf>
    <xf numFmtId="0" fontId="1" fillId="34" borderId="0" xfId="33" applyFont="1" applyFill="1">
      <alignment/>
      <protection/>
    </xf>
    <xf numFmtId="0" fontId="20" fillId="0" borderId="0" xfId="0" applyNumberFormat="1" applyFont="1" applyFill="1" applyBorder="1" applyAlignment="1" applyProtection="1">
      <alignment vertical="top"/>
      <protection/>
    </xf>
    <xf numFmtId="49" fontId="0" fillId="0" borderId="14" xfId="0" applyNumberFormat="1" applyBorder="1" applyAlignment="1">
      <alignment horizontal="left" vertical="center" wrapText="1"/>
    </xf>
    <xf numFmtId="0" fontId="14" fillId="0" borderId="11" xfId="0" applyNumberFormat="1" applyFont="1" applyBorder="1" applyAlignment="1">
      <alignment horizontal="justify" vertical="center" wrapText="1"/>
    </xf>
    <xf numFmtId="49" fontId="0" fillId="0" borderId="11" xfId="0" applyNumberFormat="1" applyBorder="1" applyAlignment="1">
      <alignment horizontal="center" vertical="center" wrapText="1"/>
    </xf>
    <xf numFmtId="0" fontId="21" fillId="0" borderId="15" xfId="0" applyNumberFormat="1" applyFont="1" applyFill="1" applyBorder="1" applyAlignment="1" applyProtection="1">
      <alignment horizontal="center" vertical="center" wrapText="1" shrinkToFit="1"/>
      <protection locked="0"/>
    </xf>
    <xf numFmtId="167" fontId="1" fillId="0" borderId="11" xfId="0" applyNumberFormat="1" applyFont="1" applyFill="1" applyBorder="1" applyAlignment="1" applyProtection="1">
      <alignment horizontal="right" vertical="center" wrapText="1" shrinkToFit="1"/>
      <protection locked="0"/>
    </xf>
    <xf numFmtId="167" fontId="1" fillId="33" borderId="11" xfId="0" applyNumberFormat="1" applyFont="1" applyFill="1" applyBorder="1" applyAlignment="1" applyProtection="1">
      <alignment horizontal="right" vertical="center" wrapText="1" shrinkToFit="1"/>
      <protection locked="0"/>
    </xf>
    <xf numFmtId="0" fontId="1" fillId="0" borderId="11" xfId="0" applyNumberFormat="1" applyFont="1" applyFill="1" applyBorder="1" applyAlignment="1" applyProtection="1">
      <alignment horizontal="right" vertical="center" wrapText="1" shrinkToFit="1"/>
      <protection locked="0"/>
    </xf>
    <xf numFmtId="0" fontId="19" fillId="0" borderId="0" xfId="0" applyFont="1" applyFill="1" applyAlignment="1">
      <alignment horizontal="right"/>
    </xf>
    <xf numFmtId="0" fontId="7" fillId="0" borderId="0" xfId="0" applyFont="1" applyFill="1" applyBorder="1" applyAlignment="1">
      <alignment horizontal="center"/>
    </xf>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24" fillId="0" borderId="10" xfId="0" applyFont="1" applyFill="1" applyBorder="1" applyAlignment="1">
      <alignment horizontal="left" vertical="center"/>
    </xf>
    <xf numFmtId="0" fontId="17" fillId="0" borderId="16" xfId="0" applyNumberFormat="1" applyFont="1" applyFill="1" applyBorder="1" applyAlignment="1" applyProtection="1">
      <alignment horizontal="center" vertical="center" wrapText="1"/>
      <protection/>
    </xf>
    <xf numFmtId="0" fontId="17" fillId="0" borderId="17" xfId="0" applyNumberFormat="1" applyFont="1" applyFill="1" applyBorder="1" applyAlignment="1" applyProtection="1">
      <alignment horizontal="center" vertical="center" wrapText="1"/>
      <protection/>
    </xf>
    <xf numFmtId="0" fontId="17" fillId="0" borderId="18"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wrapText="1"/>
      <protection/>
    </xf>
    <xf numFmtId="0" fontId="17" fillId="0" borderId="19" xfId="0" applyNumberFormat="1" applyFont="1" applyFill="1" applyBorder="1" applyAlignment="1" applyProtection="1">
      <alignment horizontal="center" vertical="center" wrapText="1"/>
      <protection/>
    </xf>
    <xf numFmtId="0" fontId="17" fillId="0" borderId="20" xfId="0" applyNumberFormat="1" applyFont="1" applyFill="1" applyBorder="1" applyAlignment="1" applyProtection="1">
      <alignment horizontal="center" vertical="center" wrapText="1"/>
      <protection/>
    </xf>
    <xf numFmtId="0" fontId="17" fillId="0" borderId="21" xfId="0" applyNumberFormat="1" applyFont="1" applyFill="1" applyBorder="1" applyAlignment="1" applyProtection="1">
      <alignment horizontal="center" vertical="center" wrapText="1"/>
      <protection/>
    </xf>
    <xf numFmtId="0" fontId="17" fillId="0" borderId="22"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horizontal="center" vertical="center" wrapText="1"/>
      <protection/>
    </xf>
    <xf numFmtId="0" fontId="17" fillId="0" borderId="23" xfId="0" applyNumberFormat="1" applyFont="1" applyFill="1" applyBorder="1" applyAlignment="1" applyProtection="1">
      <alignment horizontal="center" vertical="center" wrapText="1"/>
      <protection/>
    </xf>
    <xf numFmtId="0" fontId="17" fillId="0" borderId="12" xfId="0" applyNumberFormat="1" applyFont="1" applyFill="1" applyBorder="1" applyAlignment="1" applyProtection="1">
      <alignment horizontal="center" vertical="center" wrapText="1"/>
      <protection/>
    </xf>
    <xf numFmtId="0" fontId="17" fillId="0" borderId="10" xfId="0" applyNumberFormat="1" applyFont="1" applyFill="1" applyBorder="1" applyAlignment="1" applyProtection="1">
      <alignment horizontal="center" vertical="center" wrapText="1"/>
      <protection/>
    </xf>
    <xf numFmtId="0" fontId="17" fillId="0" borderId="13"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center" vertical="center" wrapText="1"/>
      <protection/>
    </xf>
    <xf numFmtId="0" fontId="19" fillId="0" borderId="20" xfId="0" applyFont="1" applyFill="1" applyBorder="1" applyAlignment="1">
      <alignment horizontal="center"/>
    </xf>
    <xf numFmtId="0" fontId="7" fillId="0" borderId="0" xfId="0" applyFont="1" applyFill="1" applyAlignment="1">
      <alignment horizontal="left"/>
    </xf>
    <xf numFmtId="0" fontId="7" fillId="0" borderId="10" xfId="0" applyFont="1" applyFill="1" applyBorder="1" applyAlignment="1">
      <alignment horizontal="center"/>
    </xf>
    <xf numFmtId="0" fontId="19" fillId="0" borderId="0" xfId="0" applyFont="1" applyFill="1" applyAlignment="1">
      <alignment horizontal="center"/>
    </xf>
    <xf numFmtId="0" fontId="31" fillId="0" borderId="10" xfId="0" applyFont="1" applyFill="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TMP_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93"/>
  <sheetViews>
    <sheetView tabSelected="1" view="pageBreakPreview" zoomScaleNormal="75" zoomScaleSheetLayoutView="100" zoomScalePageLayoutView="0" workbookViewId="0" topLeftCell="A1">
      <selection activeCell="I4" sqref="I4"/>
    </sheetView>
  </sheetViews>
  <sheetFormatPr defaultColWidth="9.00390625" defaultRowHeight="50.25" customHeight="1"/>
  <cols>
    <col min="1" max="1" width="2.125" style="1" customWidth="1"/>
    <col min="2" max="2" width="2.00390625" style="46" customWidth="1"/>
    <col min="3" max="3" width="7.125" style="31" customWidth="1"/>
    <col min="4" max="4" width="35.125" style="23" customWidth="1"/>
    <col min="5" max="5" width="6.625" style="1" customWidth="1"/>
    <col min="6" max="6" width="13.125" style="24" customWidth="1"/>
    <col min="7" max="7" width="20.625" style="39" customWidth="1"/>
    <col min="8" max="8" width="6.75390625" style="39" customWidth="1"/>
    <col min="9" max="9" width="11.625" style="39" customWidth="1"/>
    <col min="10" max="10" width="25.125" style="39" customWidth="1"/>
    <col min="11" max="11" width="9.75390625" style="39" customWidth="1"/>
    <col min="12" max="12" width="12.75390625" style="39" customWidth="1"/>
    <col min="13" max="13" width="16.875" style="39" customWidth="1"/>
    <col min="14" max="14" width="12.375" style="31" customWidth="1"/>
    <col min="15" max="15" width="13.125" style="31" customWidth="1"/>
    <col min="16" max="16" width="10.125" style="2" customWidth="1"/>
    <col min="17" max="17" width="12.125" style="2" customWidth="1"/>
    <col min="18" max="18" width="10.125" style="102" customWidth="1"/>
    <col min="19" max="19" width="9.375" style="59" customWidth="1"/>
    <col min="20" max="20" width="9.625" style="59" customWidth="1"/>
    <col min="21" max="21" width="9.75390625" style="59" customWidth="1"/>
    <col min="22" max="22" width="7.375" style="31" customWidth="1"/>
    <col min="23" max="16384" width="9.125" style="2" customWidth="1"/>
  </cols>
  <sheetData>
    <row r="1" spans="3:22" ht="12.75" customHeight="1">
      <c r="C1" s="3"/>
      <c r="D1" s="4"/>
      <c r="E1" s="3"/>
      <c r="F1" s="5"/>
      <c r="N1" s="3"/>
      <c r="O1" s="3"/>
      <c r="P1" s="6"/>
      <c r="Q1" s="6"/>
      <c r="R1" s="3"/>
      <c r="S1" s="111" t="s">
        <v>108</v>
      </c>
      <c r="T1" s="111"/>
      <c r="U1" s="111"/>
      <c r="V1" s="3"/>
    </row>
    <row r="2" spans="3:22" ht="12.75" customHeight="1">
      <c r="C2" s="3"/>
      <c r="D2" s="4"/>
      <c r="E2" s="3"/>
      <c r="F2" s="5"/>
      <c r="N2" s="3"/>
      <c r="O2" s="3"/>
      <c r="P2" s="6"/>
      <c r="Q2" s="6"/>
      <c r="R2" s="3"/>
      <c r="S2" s="111" t="s">
        <v>109</v>
      </c>
      <c r="T2" s="111"/>
      <c r="U2" s="111"/>
      <c r="V2" s="3"/>
    </row>
    <row r="3" spans="3:22" ht="12.75" customHeight="1">
      <c r="C3" s="3"/>
      <c r="D3" s="4"/>
      <c r="E3" s="3"/>
      <c r="F3" s="5"/>
      <c r="N3" s="3"/>
      <c r="O3" s="3"/>
      <c r="P3" s="3"/>
      <c r="Q3" s="3"/>
      <c r="R3" s="3"/>
      <c r="S3" s="111" t="s">
        <v>110</v>
      </c>
      <c r="T3" s="111"/>
      <c r="U3" s="111"/>
      <c r="V3" s="3"/>
    </row>
    <row r="4" spans="3:22" ht="12.75" customHeight="1">
      <c r="C4" s="3"/>
      <c r="D4" s="4"/>
      <c r="E4" s="3"/>
      <c r="F4" s="5"/>
      <c r="N4" s="3"/>
      <c r="O4" s="3"/>
      <c r="P4" s="3"/>
      <c r="Q4" s="3"/>
      <c r="R4" s="3"/>
      <c r="S4" s="111" t="s">
        <v>111</v>
      </c>
      <c r="T4" s="111"/>
      <c r="U4" s="111"/>
      <c r="V4" s="3"/>
    </row>
    <row r="5" spans="1:22" ht="12.75" customHeight="1">
      <c r="A5" s="7"/>
      <c r="B5" s="7"/>
      <c r="C5" s="29"/>
      <c r="D5" s="9"/>
      <c r="E5" s="8"/>
      <c r="F5" s="10"/>
      <c r="G5" s="32"/>
      <c r="H5" s="32"/>
      <c r="I5" s="32"/>
      <c r="J5" s="32"/>
      <c r="K5" s="32"/>
      <c r="L5" s="32"/>
      <c r="M5" s="32"/>
      <c r="N5" s="8"/>
      <c r="O5" s="8"/>
      <c r="P5" s="8"/>
      <c r="Q5" s="8"/>
      <c r="R5" s="29"/>
      <c r="S5" s="111" t="s">
        <v>144</v>
      </c>
      <c r="T5" s="111"/>
      <c r="U5" s="111"/>
      <c r="V5" s="29"/>
    </row>
    <row r="6" spans="1:22" ht="12.75" customHeight="1">
      <c r="A6" s="7"/>
      <c r="B6" s="7"/>
      <c r="C6" s="29"/>
      <c r="D6" s="9"/>
      <c r="E6" s="8"/>
      <c r="F6" s="10"/>
      <c r="G6" s="32"/>
      <c r="H6" s="32"/>
      <c r="I6" s="32"/>
      <c r="J6" s="32"/>
      <c r="K6" s="32"/>
      <c r="L6" s="32"/>
      <c r="M6" s="32"/>
      <c r="N6" s="8"/>
      <c r="O6" s="8"/>
      <c r="P6" s="8"/>
      <c r="Q6" s="8"/>
      <c r="R6" s="29"/>
      <c r="S6" s="111" t="s">
        <v>112</v>
      </c>
      <c r="T6" s="111"/>
      <c r="U6" s="111"/>
      <c r="V6" s="60"/>
    </row>
    <row r="7" spans="1:22" ht="12.75" customHeight="1" hidden="1">
      <c r="A7" s="7"/>
      <c r="B7" s="7"/>
      <c r="C7" s="29"/>
      <c r="D7" s="9"/>
      <c r="E7" s="8"/>
      <c r="F7" s="10"/>
      <c r="G7" s="32"/>
      <c r="H7" s="32"/>
      <c r="I7" s="32"/>
      <c r="J7" s="32"/>
      <c r="K7" s="32"/>
      <c r="L7" s="32"/>
      <c r="M7" s="32"/>
      <c r="N7" s="8"/>
      <c r="O7" s="8"/>
      <c r="P7" s="8"/>
      <c r="Q7" s="8"/>
      <c r="R7" s="98"/>
      <c r="S7" s="112"/>
      <c r="T7" s="112"/>
      <c r="U7" s="112"/>
      <c r="V7" s="60"/>
    </row>
    <row r="8" spans="1:22" ht="21" customHeight="1">
      <c r="A8" s="7"/>
      <c r="B8" s="7"/>
      <c r="C8" s="29"/>
      <c r="D8" s="113" t="s">
        <v>145</v>
      </c>
      <c r="E8" s="113"/>
      <c r="F8" s="113"/>
      <c r="G8" s="113"/>
      <c r="H8" s="113"/>
      <c r="I8" s="113"/>
      <c r="J8" s="113"/>
      <c r="K8" s="113"/>
      <c r="L8" s="113"/>
      <c r="M8" s="113"/>
      <c r="N8" s="113"/>
      <c r="O8" s="113"/>
      <c r="P8" s="113"/>
      <c r="Q8" s="113"/>
      <c r="R8" s="113"/>
      <c r="S8" s="113"/>
      <c r="T8" s="113"/>
      <c r="U8" s="113"/>
      <c r="V8" s="113"/>
    </row>
    <row r="9" spans="1:22" ht="21.75" customHeight="1">
      <c r="A9" s="7"/>
      <c r="B9" s="7"/>
      <c r="C9" s="29"/>
      <c r="D9" s="113" t="s">
        <v>325</v>
      </c>
      <c r="E9" s="113"/>
      <c r="F9" s="113"/>
      <c r="G9" s="113"/>
      <c r="H9" s="113"/>
      <c r="I9" s="113"/>
      <c r="J9" s="113"/>
      <c r="K9" s="113"/>
      <c r="L9" s="113"/>
      <c r="M9" s="113"/>
      <c r="N9" s="113"/>
      <c r="O9" s="113"/>
      <c r="P9" s="113"/>
      <c r="Q9" s="113"/>
      <c r="R9" s="51"/>
      <c r="S9" s="51"/>
      <c r="T9" s="51"/>
      <c r="U9" s="51"/>
      <c r="V9" s="51"/>
    </row>
    <row r="10" spans="1:22" ht="21" customHeight="1">
      <c r="A10" s="7"/>
      <c r="B10" s="7"/>
      <c r="C10" s="114" t="s">
        <v>114</v>
      </c>
      <c r="D10" s="114"/>
      <c r="E10" s="114"/>
      <c r="F10" s="114"/>
      <c r="G10" s="114"/>
      <c r="H10" s="115" t="s">
        <v>248</v>
      </c>
      <c r="I10" s="115"/>
      <c r="J10" s="115"/>
      <c r="K10" s="115"/>
      <c r="L10" s="115"/>
      <c r="M10" s="115"/>
      <c r="N10" s="8"/>
      <c r="O10" s="8"/>
      <c r="P10" s="8"/>
      <c r="Q10" s="8"/>
      <c r="R10" s="29"/>
      <c r="S10" s="11"/>
      <c r="T10" s="11"/>
      <c r="U10" s="11"/>
      <c r="V10" s="60"/>
    </row>
    <row r="11" spans="1:22" ht="3.75" customHeight="1">
      <c r="A11" s="7"/>
      <c r="B11" s="7"/>
      <c r="C11" s="30"/>
      <c r="D11" s="13"/>
      <c r="E11" s="12"/>
      <c r="F11" s="12"/>
      <c r="G11" s="40"/>
      <c r="H11" s="40"/>
      <c r="I11" s="40"/>
      <c r="J11" s="40"/>
      <c r="K11" s="40"/>
      <c r="L11" s="40"/>
      <c r="M11" s="40"/>
      <c r="N11" s="12"/>
      <c r="O11" s="12"/>
      <c r="P11" s="12"/>
      <c r="Q11" s="12"/>
      <c r="R11" s="30"/>
      <c r="S11" s="30"/>
      <c r="T11" s="30"/>
      <c r="U11" s="30"/>
      <c r="V11" s="30"/>
    </row>
    <row r="12" spans="1:45" s="34" customFormat="1" ht="12.75">
      <c r="A12" s="32"/>
      <c r="B12" s="32"/>
      <c r="C12" s="120" t="s">
        <v>196</v>
      </c>
      <c r="D12" s="121"/>
      <c r="E12" s="122"/>
      <c r="F12" s="129" t="s">
        <v>197</v>
      </c>
      <c r="G12" s="116" t="s">
        <v>233</v>
      </c>
      <c r="H12" s="117"/>
      <c r="I12" s="117"/>
      <c r="J12" s="117"/>
      <c r="K12" s="117"/>
      <c r="L12" s="117"/>
      <c r="M12" s="117"/>
      <c r="N12" s="117"/>
      <c r="O12" s="118"/>
      <c r="P12" s="116" t="s">
        <v>20</v>
      </c>
      <c r="Q12" s="117"/>
      <c r="R12" s="117"/>
      <c r="S12" s="117"/>
      <c r="T12" s="117"/>
      <c r="U12" s="118"/>
      <c r="V12" s="119" t="s">
        <v>198</v>
      </c>
      <c r="W12" s="32"/>
      <c r="X12" s="32"/>
      <c r="Y12" s="32"/>
      <c r="Z12" s="32"/>
      <c r="AA12" s="32"/>
      <c r="AB12" s="32"/>
      <c r="AC12" s="32"/>
      <c r="AD12" s="32"/>
      <c r="AE12" s="32"/>
      <c r="AF12" s="32"/>
      <c r="AG12" s="32"/>
      <c r="AH12" s="32"/>
      <c r="AI12" s="32"/>
      <c r="AJ12" s="32"/>
      <c r="AK12" s="32"/>
      <c r="AL12" s="32"/>
      <c r="AM12" s="32"/>
      <c r="AN12" s="32"/>
      <c r="AO12" s="32"/>
      <c r="AP12" s="32"/>
      <c r="AQ12" s="32"/>
      <c r="AR12" s="32"/>
      <c r="AS12" s="32"/>
    </row>
    <row r="13" spans="1:45" s="34" customFormat="1" ht="39.75" customHeight="1">
      <c r="A13" s="32"/>
      <c r="B13" s="32"/>
      <c r="C13" s="123"/>
      <c r="D13" s="124"/>
      <c r="E13" s="125"/>
      <c r="F13" s="129"/>
      <c r="G13" s="116" t="s">
        <v>234</v>
      </c>
      <c r="H13" s="117"/>
      <c r="I13" s="118"/>
      <c r="J13" s="116" t="s">
        <v>235</v>
      </c>
      <c r="K13" s="117"/>
      <c r="L13" s="118"/>
      <c r="M13" s="116" t="s">
        <v>236</v>
      </c>
      <c r="N13" s="117"/>
      <c r="O13" s="118"/>
      <c r="P13" s="116" t="s">
        <v>146</v>
      </c>
      <c r="Q13" s="118"/>
      <c r="R13" s="119" t="s">
        <v>113</v>
      </c>
      <c r="S13" s="119" t="s">
        <v>147</v>
      </c>
      <c r="T13" s="119" t="s">
        <v>237</v>
      </c>
      <c r="U13" s="119"/>
      <c r="V13" s="119"/>
      <c r="W13" s="32"/>
      <c r="X13" s="32"/>
      <c r="Y13" s="32"/>
      <c r="Z13" s="32"/>
      <c r="AA13" s="32"/>
      <c r="AB13" s="32"/>
      <c r="AC13" s="32"/>
      <c r="AD13" s="32"/>
      <c r="AE13" s="32"/>
      <c r="AF13" s="32"/>
      <c r="AG13" s="32"/>
      <c r="AH13" s="32"/>
      <c r="AI13" s="32"/>
      <c r="AJ13" s="32"/>
      <c r="AK13" s="32"/>
      <c r="AL13" s="32"/>
      <c r="AM13" s="32"/>
      <c r="AN13" s="32"/>
      <c r="AO13" s="32"/>
      <c r="AP13" s="32"/>
      <c r="AQ13" s="32"/>
      <c r="AR13" s="32"/>
      <c r="AS13" s="32"/>
    </row>
    <row r="14" spans="1:45" s="34" customFormat="1" ht="63.75" customHeight="1">
      <c r="A14" s="32"/>
      <c r="B14" s="32"/>
      <c r="C14" s="126"/>
      <c r="D14" s="127"/>
      <c r="E14" s="128"/>
      <c r="F14" s="129"/>
      <c r="G14" s="33" t="s">
        <v>155</v>
      </c>
      <c r="H14" s="33" t="s">
        <v>156</v>
      </c>
      <c r="I14" s="33" t="s">
        <v>157</v>
      </c>
      <c r="J14" s="33" t="s">
        <v>155</v>
      </c>
      <c r="K14" s="33" t="s">
        <v>156</v>
      </c>
      <c r="L14" s="52" t="s">
        <v>157</v>
      </c>
      <c r="M14" s="41" t="s">
        <v>155</v>
      </c>
      <c r="N14" s="33" t="s">
        <v>156</v>
      </c>
      <c r="O14" s="33" t="s">
        <v>157</v>
      </c>
      <c r="P14" s="33" t="s">
        <v>158</v>
      </c>
      <c r="Q14" s="33" t="s">
        <v>159</v>
      </c>
      <c r="R14" s="119"/>
      <c r="S14" s="119"/>
      <c r="T14" s="52" t="s">
        <v>160</v>
      </c>
      <c r="U14" s="52" t="s">
        <v>161</v>
      </c>
      <c r="V14" s="119"/>
      <c r="W14" s="32"/>
      <c r="X14" s="32"/>
      <c r="Y14" s="32"/>
      <c r="Z14" s="32"/>
      <c r="AA14" s="32"/>
      <c r="AB14" s="32"/>
      <c r="AC14" s="32"/>
      <c r="AD14" s="32"/>
      <c r="AE14" s="32"/>
      <c r="AF14" s="32"/>
      <c r="AG14" s="32"/>
      <c r="AH14" s="32"/>
      <c r="AI14" s="32"/>
      <c r="AJ14" s="32"/>
      <c r="AK14" s="32"/>
      <c r="AL14" s="32"/>
      <c r="AM14" s="32"/>
      <c r="AN14" s="32"/>
      <c r="AO14" s="32"/>
      <c r="AP14" s="32"/>
      <c r="AQ14" s="32"/>
      <c r="AR14" s="32"/>
      <c r="AS14" s="32"/>
    </row>
    <row r="15" spans="1:45" s="34" customFormat="1" ht="16.5" customHeight="1" hidden="1">
      <c r="A15" s="32"/>
      <c r="B15" s="32"/>
      <c r="C15" s="35"/>
      <c r="D15" s="36"/>
      <c r="E15" s="37"/>
      <c r="F15" s="33"/>
      <c r="G15" s="33"/>
      <c r="H15" s="33"/>
      <c r="I15" s="33"/>
      <c r="J15" s="33"/>
      <c r="K15" s="33"/>
      <c r="L15" s="52"/>
      <c r="M15" s="41"/>
      <c r="N15" s="33"/>
      <c r="O15" s="33"/>
      <c r="P15" s="33"/>
      <c r="Q15" s="33"/>
      <c r="R15" s="52"/>
      <c r="S15" s="52"/>
      <c r="T15" s="58">
        <v>1.027868814355112</v>
      </c>
      <c r="U15" s="58">
        <v>1.05676</v>
      </c>
      <c r="V15" s="52"/>
      <c r="W15" s="32"/>
      <c r="X15" s="32"/>
      <c r="Y15" s="32"/>
      <c r="Z15" s="32"/>
      <c r="AA15" s="32"/>
      <c r="AB15" s="32"/>
      <c r="AC15" s="32"/>
      <c r="AD15" s="32"/>
      <c r="AE15" s="32"/>
      <c r="AF15" s="32"/>
      <c r="AG15" s="32"/>
      <c r="AH15" s="32"/>
      <c r="AI15" s="32"/>
      <c r="AJ15" s="32"/>
      <c r="AK15" s="32"/>
      <c r="AL15" s="32"/>
      <c r="AM15" s="32"/>
      <c r="AN15" s="32"/>
      <c r="AO15" s="32"/>
      <c r="AP15" s="32"/>
      <c r="AQ15" s="32"/>
      <c r="AR15" s="32"/>
      <c r="AS15" s="32"/>
    </row>
    <row r="16" spans="1:45" s="34" customFormat="1" ht="15.75" customHeight="1">
      <c r="A16" s="32"/>
      <c r="B16" s="38"/>
      <c r="C16" s="45" t="s">
        <v>162</v>
      </c>
      <c r="D16" s="45" t="s">
        <v>163</v>
      </c>
      <c r="E16" s="45" t="s">
        <v>164</v>
      </c>
      <c r="F16" s="45" t="s">
        <v>165</v>
      </c>
      <c r="G16" s="33" t="s">
        <v>166</v>
      </c>
      <c r="H16" s="33" t="s">
        <v>167</v>
      </c>
      <c r="I16" s="33" t="s">
        <v>168</v>
      </c>
      <c r="J16" s="33" t="s">
        <v>169</v>
      </c>
      <c r="K16" s="33" t="s">
        <v>170</v>
      </c>
      <c r="L16" s="52" t="s">
        <v>171</v>
      </c>
      <c r="M16" s="41" t="s">
        <v>172</v>
      </c>
      <c r="N16" s="33" t="s">
        <v>173</v>
      </c>
      <c r="O16" s="33" t="s">
        <v>174</v>
      </c>
      <c r="P16" s="33" t="s">
        <v>176</v>
      </c>
      <c r="Q16" s="33" t="s">
        <v>175</v>
      </c>
      <c r="R16" s="52" t="s">
        <v>176</v>
      </c>
      <c r="S16" s="52" t="s">
        <v>177</v>
      </c>
      <c r="T16" s="52" t="s">
        <v>178</v>
      </c>
      <c r="U16" s="52" t="s">
        <v>179</v>
      </c>
      <c r="V16" s="52" t="s">
        <v>180</v>
      </c>
      <c r="W16" s="32"/>
      <c r="X16" s="32"/>
      <c r="Y16" s="32"/>
      <c r="Z16" s="32"/>
      <c r="AA16" s="32"/>
      <c r="AB16" s="32"/>
      <c r="AC16" s="32"/>
      <c r="AD16" s="32"/>
      <c r="AE16" s="32"/>
      <c r="AF16" s="32"/>
      <c r="AG16" s="32"/>
      <c r="AH16" s="32"/>
      <c r="AI16" s="32"/>
      <c r="AJ16" s="32"/>
      <c r="AK16" s="32"/>
      <c r="AL16" s="32"/>
      <c r="AM16" s="32"/>
      <c r="AN16" s="32"/>
      <c r="AO16" s="32"/>
      <c r="AP16" s="32"/>
      <c r="AQ16" s="32"/>
      <c r="AR16" s="32"/>
      <c r="AS16" s="32"/>
    </row>
    <row r="17" spans="1:22" s="16" customFormat="1" ht="25.5">
      <c r="A17" s="47"/>
      <c r="B17" s="48"/>
      <c r="C17" s="61" t="s">
        <v>23</v>
      </c>
      <c r="D17" s="62" t="s">
        <v>181</v>
      </c>
      <c r="E17" s="63" t="s">
        <v>182</v>
      </c>
      <c r="F17" s="72"/>
      <c r="G17" s="74"/>
      <c r="H17" s="74"/>
      <c r="I17" s="74"/>
      <c r="J17" s="74"/>
      <c r="K17" s="74"/>
      <c r="L17" s="74"/>
      <c r="M17" s="74"/>
      <c r="N17" s="85"/>
      <c r="O17" s="85"/>
      <c r="P17" s="15">
        <v>35905.6</v>
      </c>
      <c r="Q17" s="15">
        <f>Q18+Q64+Q70+Q74</f>
        <v>14524.599999999999</v>
      </c>
      <c r="R17" s="15">
        <f>R18+R64+R70+R74</f>
        <v>64339.5</v>
      </c>
      <c r="S17" s="15">
        <f>S18+S64+S70+S74</f>
        <v>9220</v>
      </c>
      <c r="T17" s="15">
        <f>T18+T64+T70+T74</f>
        <v>9094</v>
      </c>
      <c r="U17" s="15">
        <f>U18+U64+U70+U74</f>
        <v>9367.5</v>
      </c>
      <c r="V17" s="54"/>
    </row>
    <row r="18" spans="1:22" s="16" customFormat="1" ht="89.25">
      <c r="A18" s="47"/>
      <c r="B18" s="48"/>
      <c r="C18" s="61" t="s">
        <v>99</v>
      </c>
      <c r="D18" s="64" t="s">
        <v>185</v>
      </c>
      <c r="E18" s="65" t="s">
        <v>186</v>
      </c>
      <c r="F18" s="72"/>
      <c r="G18" s="74"/>
      <c r="H18" s="74"/>
      <c r="I18" s="74"/>
      <c r="J18" s="74"/>
      <c r="K18" s="74"/>
      <c r="L18" s="74"/>
      <c r="M18" s="74" t="s">
        <v>250</v>
      </c>
      <c r="N18" s="85">
        <v>12</v>
      </c>
      <c r="O18" s="86">
        <v>38677</v>
      </c>
      <c r="P18" s="15">
        <f aca="true" t="shared" si="0" ref="P18:U18">SUM(P19:P63)</f>
        <v>35808.700000000004</v>
      </c>
      <c r="Q18" s="15">
        <f t="shared" si="0"/>
        <v>14428.699999999999</v>
      </c>
      <c r="R18" s="15">
        <f t="shared" si="0"/>
        <v>64239.6</v>
      </c>
      <c r="S18" s="15">
        <f t="shared" si="0"/>
        <v>9106.5</v>
      </c>
      <c r="T18" s="15">
        <f t="shared" si="0"/>
        <v>9094</v>
      </c>
      <c r="U18" s="15">
        <f t="shared" si="0"/>
        <v>9367.5</v>
      </c>
      <c r="V18" s="54"/>
    </row>
    <row r="19" spans="1:23" ht="409.5" customHeight="1">
      <c r="A19" s="7"/>
      <c r="B19" s="17"/>
      <c r="C19" s="69" t="s">
        <v>24</v>
      </c>
      <c r="D19" s="66" t="s">
        <v>21</v>
      </c>
      <c r="E19" s="66" t="s">
        <v>97</v>
      </c>
      <c r="F19" s="75" t="s">
        <v>302</v>
      </c>
      <c r="G19" s="97" t="s">
        <v>254</v>
      </c>
      <c r="H19" s="97" t="s">
        <v>286</v>
      </c>
      <c r="I19" s="97" t="s">
        <v>287</v>
      </c>
      <c r="J19" s="97" t="s">
        <v>303</v>
      </c>
      <c r="K19" s="97" t="s">
        <v>304</v>
      </c>
      <c r="L19" s="97" t="s">
        <v>305</v>
      </c>
      <c r="M19" s="87" t="s">
        <v>298</v>
      </c>
      <c r="N19" s="88" t="s">
        <v>320</v>
      </c>
      <c r="O19" s="89" t="s">
        <v>321</v>
      </c>
      <c r="P19" s="27">
        <v>3987</v>
      </c>
      <c r="Q19" s="27">
        <f>100.2+3611.1+23.2+0.1-10</f>
        <v>3724.5999999999995</v>
      </c>
      <c r="R19" s="93">
        <f>194.4+4329.5-11+5+47.1+1</f>
        <v>4566</v>
      </c>
      <c r="S19" s="93">
        <f>178.9+4349-11+5+89.7-32+1</f>
        <v>4580.599999999999</v>
      </c>
      <c r="T19" s="94">
        <f>ROUND(S19*$T$15,1)</f>
        <v>4708.3</v>
      </c>
      <c r="U19" s="94">
        <f>ROUND(S19*$U$15,1)</f>
        <v>4840.6</v>
      </c>
      <c r="V19" s="53"/>
      <c r="W19" s="2">
        <v>0.1</v>
      </c>
    </row>
    <row r="20" spans="1:22" ht="25.5" customHeight="1" hidden="1">
      <c r="A20" s="7"/>
      <c r="B20" s="17"/>
      <c r="C20" s="69" t="s">
        <v>25</v>
      </c>
      <c r="D20" s="66" t="s">
        <v>288</v>
      </c>
      <c r="E20" s="66" t="s">
        <v>212</v>
      </c>
      <c r="F20" s="75"/>
      <c r="G20" s="76"/>
      <c r="H20" s="76"/>
      <c r="I20" s="76"/>
      <c r="J20" s="76"/>
      <c r="K20" s="76"/>
      <c r="L20" s="76"/>
      <c r="M20" s="76"/>
      <c r="N20" s="89"/>
      <c r="O20" s="89"/>
      <c r="P20" s="18"/>
      <c r="Q20" s="18"/>
      <c r="R20" s="93"/>
      <c r="S20" s="93"/>
      <c r="T20" s="94">
        <f aca="true" t="shared" si="1" ref="T20:T69">ROUND(S20*$T$15,1)</f>
        <v>0</v>
      </c>
      <c r="U20" s="94">
        <f aca="true" t="shared" si="2" ref="U20:U69">ROUND(S20*$U$15,1)</f>
        <v>0</v>
      </c>
      <c r="V20" s="55"/>
    </row>
    <row r="21" spans="1:22" ht="178.5" customHeight="1" hidden="1">
      <c r="A21" s="7"/>
      <c r="B21" s="7"/>
      <c r="C21" s="69" t="s">
        <v>26</v>
      </c>
      <c r="D21" s="66" t="s">
        <v>140</v>
      </c>
      <c r="E21" s="66" t="s">
        <v>91</v>
      </c>
      <c r="F21" s="75"/>
      <c r="G21" s="76"/>
      <c r="H21" s="76"/>
      <c r="I21" s="76"/>
      <c r="J21" s="76"/>
      <c r="K21" s="76"/>
      <c r="L21" s="76"/>
      <c r="M21" s="76"/>
      <c r="N21" s="89"/>
      <c r="O21" s="89"/>
      <c r="P21" s="18"/>
      <c r="Q21" s="18"/>
      <c r="R21" s="93"/>
      <c r="S21" s="93"/>
      <c r="T21" s="94">
        <f t="shared" si="1"/>
        <v>0</v>
      </c>
      <c r="U21" s="94">
        <f t="shared" si="2"/>
        <v>0</v>
      </c>
      <c r="V21" s="55"/>
    </row>
    <row r="22" spans="1:22" ht="153">
      <c r="A22" s="7"/>
      <c r="B22" s="7"/>
      <c r="C22" s="69" t="s">
        <v>27</v>
      </c>
      <c r="D22" s="66" t="s">
        <v>122</v>
      </c>
      <c r="E22" s="66" t="s">
        <v>123</v>
      </c>
      <c r="F22" s="77" t="s">
        <v>191</v>
      </c>
      <c r="G22" s="97" t="s">
        <v>255</v>
      </c>
      <c r="H22" s="97" t="s">
        <v>283</v>
      </c>
      <c r="I22" s="97" t="s">
        <v>256</v>
      </c>
      <c r="J22" s="97" t="s">
        <v>306</v>
      </c>
      <c r="K22" s="97" t="s">
        <v>307</v>
      </c>
      <c r="L22" s="97" t="s">
        <v>308</v>
      </c>
      <c r="M22" s="76" t="s">
        <v>150</v>
      </c>
      <c r="N22" s="89">
        <v>307</v>
      </c>
      <c r="O22" s="90">
        <v>41813</v>
      </c>
      <c r="P22" s="18">
        <v>0</v>
      </c>
      <c r="Q22" s="18">
        <v>0</v>
      </c>
      <c r="R22" s="93">
        <v>80</v>
      </c>
      <c r="S22" s="93">
        <v>0</v>
      </c>
      <c r="T22" s="94">
        <f t="shared" si="1"/>
        <v>0</v>
      </c>
      <c r="U22" s="94">
        <f t="shared" si="2"/>
        <v>0</v>
      </c>
      <c r="V22" s="54"/>
    </row>
    <row r="23" spans="1:22" ht="102" customHeight="1" hidden="1">
      <c r="A23" s="7"/>
      <c r="B23" s="7"/>
      <c r="C23" s="69" t="s">
        <v>28</v>
      </c>
      <c r="D23" s="66" t="s">
        <v>193</v>
      </c>
      <c r="E23" s="66" t="s">
        <v>201</v>
      </c>
      <c r="F23" s="75"/>
      <c r="G23" s="76"/>
      <c r="H23" s="76"/>
      <c r="I23" s="76"/>
      <c r="J23" s="76"/>
      <c r="K23" s="76"/>
      <c r="L23" s="76"/>
      <c r="M23" s="76"/>
      <c r="N23" s="89"/>
      <c r="O23" s="89"/>
      <c r="P23" s="18"/>
      <c r="Q23" s="18"/>
      <c r="R23" s="93"/>
      <c r="S23" s="93"/>
      <c r="T23" s="94">
        <f t="shared" si="1"/>
        <v>0</v>
      </c>
      <c r="U23" s="94">
        <f t="shared" si="2"/>
        <v>0</v>
      </c>
      <c r="V23" s="55"/>
    </row>
    <row r="24" spans="1:22" ht="76.5" customHeight="1" hidden="1">
      <c r="A24" s="7"/>
      <c r="B24" s="17"/>
      <c r="C24" s="69" t="s">
        <v>29</v>
      </c>
      <c r="D24" s="66" t="s">
        <v>70</v>
      </c>
      <c r="E24" s="66" t="s">
        <v>154</v>
      </c>
      <c r="F24" s="75"/>
      <c r="G24" s="76"/>
      <c r="H24" s="76"/>
      <c r="I24" s="76"/>
      <c r="J24" s="76"/>
      <c r="K24" s="76"/>
      <c r="L24" s="76"/>
      <c r="M24" s="76"/>
      <c r="N24" s="89"/>
      <c r="O24" s="89"/>
      <c r="P24" s="18"/>
      <c r="Q24" s="18"/>
      <c r="R24" s="93"/>
      <c r="S24" s="93"/>
      <c r="T24" s="94">
        <f t="shared" si="1"/>
        <v>0</v>
      </c>
      <c r="U24" s="94">
        <f t="shared" si="2"/>
        <v>0</v>
      </c>
      <c r="V24" s="55"/>
    </row>
    <row r="25" spans="1:22" ht="90.75" customHeight="1" hidden="1">
      <c r="A25" s="7"/>
      <c r="B25" s="17"/>
      <c r="C25" s="69" t="s">
        <v>30</v>
      </c>
      <c r="D25" s="66" t="s">
        <v>67</v>
      </c>
      <c r="E25" s="66" t="s">
        <v>194</v>
      </c>
      <c r="F25" s="75"/>
      <c r="G25" s="76"/>
      <c r="H25" s="76"/>
      <c r="I25" s="76"/>
      <c r="J25" s="76"/>
      <c r="K25" s="76"/>
      <c r="L25" s="76"/>
      <c r="M25" s="76"/>
      <c r="N25" s="89"/>
      <c r="O25" s="89"/>
      <c r="P25" s="18"/>
      <c r="Q25" s="18"/>
      <c r="R25" s="93"/>
      <c r="S25" s="93"/>
      <c r="T25" s="94">
        <f t="shared" si="1"/>
        <v>0</v>
      </c>
      <c r="U25" s="94">
        <f t="shared" si="2"/>
        <v>0</v>
      </c>
      <c r="V25" s="55"/>
    </row>
    <row r="26" spans="1:22" ht="67.5">
      <c r="A26" s="7"/>
      <c r="B26" s="17"/>
      <c r="C26" s="69" t="s">
        <v>31</v>
      </c>
      <c r="D26" s="66" t="s">
        <v>87</v>
      </c>
      <c r="E26" s="66" t="s">
        <v>202</v>
      </c>
      <c r="F26" s="75" t="s">
        <v>249</v>
      </c>
      <c r="G26" s="97" t="s">
        <v>255</v>
      </c>
      <c r="H26" s="97" t="s">
        <v>257</v>
      </c>
      <c r="I26" s="97" t="s">
        <v>258</v>
      </c>
      <c r="J26" s="97" t="s">
        <v>274</v>
      </c>
      <c r="K26" s="97"/>
      <c r="L26" s="97"/>
      <c r="M26" s="76" t="s">
        <v>152</v>
      </c>
      <c r="N26" s="89" t="s">
        <v>153</v>
      </c>
      <c r="O26" s="90" t="s">
        <v>297</v>
      </c>
      <c r="P26" s="18">
        <v>231</v>
      </c>
      <c r="Q26" s="18">
        <f>11+220</f>
        <v>231</v>
      </c>
      <c r="R26" s="93">
        <f>11+250</f>
        <v>261</v>
      </c>
      <c r="S26" s="93">
        <f>11+150</f>
        <v>161</v>
      </c>
      <c r="T26" s="94">
        <f t="shared" si="1"/>
        <v>165.5</v>
      </c>
      <c r="U26" s="94">
        <f t="shared" si="2"/>
        <v>170.1</v>
      </c>
      <c r="V26" s="55"/>
    </row>
    <row r="27" spans="1:22" ht="25.5" customHeight="1" hidden="1">
      <c r="A27" s="7"/>
      <c r="B27" s="17"/>
      <c r="C27" s="69" t="s">
        <v>32</v>
      </c>
      <c r="D27" s="66" t="s">
        <v>86</v>
      </c>
      <c r="E27" s="66" t="s">
        <v>203</v>
      </c>
      <c r="F27" s="75"/>
      <c r="G27" s="76"/>
      <c r="H27" s="76"/>
      <c r="I27" s="76"/>
      <c r="J27" s="76"/>
      <c r="K27" s="76"/>
      <c r="L27" s="76"/>
      <c r="M27" s="76"/>
      <c r="N27" s="89"/>
      <c r="O27" s="89"/>
      <c r="P27" s="18"/>
      <c r="Q27" s="18"/>
      <c r="R27" s="93"/>
      <c r="S27" s="93"/>
      <c r="T27" s="94">
        <f t="shared" si="1"/>
        <v>0</v>
      </c>
      <c r="U27" s="94">
        <f t="shared" si="2"/>
        <v>0</v>
      </c>
      <c r="V27" s="55"/>
    </row>
    <row r="28" spans="1:22" ht="67.5" customHeight="1" hidden="1">
      <c r="A28" s="7"/>
      <c r="B28" s="17"/>
      <c r="C28" s="69" t="s">
        <v>33</v>
      </c>
      <c r="D28" s="78" t="s">
        <v>85</v>
      </c>
      <c r="E28" s="78" t="s">
        <v>214</v>
      </c>
      <c r="F28" s="77" t="s">
        <v>259</v>
      </c>
      <c r="G28" s="97" t="s">
        <v>255</v>
      </c>
      <c r="H28" s="97" t="s">
        <v>257</v>
      </c>
      <c r="I28" s="97" t="s">
        <v>258</v>
      </c>
      <c r="J28" s="97" t="s">
        <v>274</v>
      </c>
      <c r="K28" s="97"/>
      <c r="L28" s="97"/>
      <c r="M28" s="76"/>
      <c r="N28" s="89"/>
      <c r="O28" s="89"/>
      <c r="P28" s="18"/>
      <c r="Q28" s="18"/>
      <c r="R28" s="93"/>
      <c r="S28" s="93"/>
      <c r="T28" s="94">
        <f t="shared" si="1"/>
        <v>0</v>
      </c>
      <c r="U28" s="94">
        <f t="shared" si="2"/>
        <v>0</v>
      </c>
      <c r="V28" s="55"/>
    </row>
    <row r="29" spans="1:22" ht="67.5">
      <c r="A29" s="7"/>
      <c r="B29" s="7"/>
      <c r="C29" s="69" t="s">
        <v>34</v>
      </c>
      <c r="D29" s="66" t="s">
        <v>83</v>
      </c>
      <c r="E29" s="66" t="s">
        <v>215</v>
      </c>
      <c r="F29" s="75" t="s">
        <v>15</v>
      </c>
      <c r="G29" s="97" t="s">
        <v>255</v>
      </c>
      <c r="H29" s="97" t="s">
        <v>257</v>
      </c>
      <c r="I29" s="97" t="s">
        <v>258</v>
      </c>
      <c r="J29" s="97" t="s">
        <v>274</v>
      </c>
      <c r="K29" s="97"/>
      <c r="L29" s="97"/>
      <c r="M29" s="76"/>
      <c r="N29" s="89"/>
      <c r="O29" s="90"/>
      <c r="P29" s="18">
        <v>23439.7</v>
      </c>
      <c r="Q29" s="18">
        <v>3566.3</v>
      </c>
      <c r="R29" s="93">
        <v>52522.7</v>
      </c>
      <c r="S29" s="93">
        <v>99</v>
      </c>
      <c r="T29" s="94">
        <f t="shared" si="1"/>
        <v>101.8</v>
      </c>
      <c r="U29" s="94">
        <f t="shared" si="2"/>
        <v>104.6</v>
      </c>
      <c r="V29" s="54"/>
    </row>
    <row r="30" spans="1:22" ht="180">
      <c r="A30" s="7"/>
      <c r="B30" s="7"/>
      <c r="C30" s="69" t="s">
        <v>35</v>
      </c>
      <c r="D30" s="79" t="s">
        <v>19</v>
      </c>
      <c r="E30" s="66" t="s">
        <v>216</v>
      </c>
      <c r="F30" s="75" t="s">
        <v>247</v>
      </c>
      <c r="G30" s="97" t="s">
        <v>255</v>
      </c>
      <c r="H30" s="97" t="s">
        <v>257</v>
      </c>
      <c r="I30" s="97" t="s">
        <v>258</v>
      </c>
      <c r="J30" s="97" t="s">
        <v>274</v>
      </c>
      <c r="K30" s="97"/>
      <c r="L30" s="97"/>
      <c r="M30" s="76" t="s">
        <v>337</v>
      </c>
      <c r="N30" s="89" t="s">
        <v>338</v>
      </c>
      <c r="O30" s="90" t="s">
        <v>339</v>
      </c>
      <c r="P30" s="18">
        <v>1877.1</v>
      </c>
      <c r="Q30" s="18">
        <v>1858.5</v>
      </c>
      <c r="R30" s="93">
        <v>1216</v>
      </c>
      <c r="S30" s="93">
        <v>226.9</v>
      </c>
      <c r="T30" s="94">
        <v>249.6</v>
      </c>
      <c r="U30" s="94">
        <v>274.6</v>
      </c>
      <c r="V30" s="54"/>
    </row>
    <row r="31" spans="1:22" ht="127.5">
      <c r="A31" s="7"/>
      <c r="B31" s="7"/>
      <c r="C31" s="69" t="s">
        <v>36</v>
      </c>
      <c r="D31" s="66" t="s">
        <v>138</v>
      </c>
      <c r="E31" s="66" t="s">
        <v>98</v>
      </c>
      <c r="F31" s="75" t="s">
        <v>260</v>
      </c>
      <c r="G31" s="97" t="s">
        <v>289</v>
      </c>
      <c r="H31" s="97" t="s">
        <v>261</v>
      </c>
      <c r="I31" s="97" t="s">
        <v>262</v>
      </c>
      <c r="J31" s="97" t="s">
        <v>309</v>
      </c>
      <c r="K31" s="97" t="s">
        <v>310</v>
      </c>
      <c r="L31" s="97" t="s">
        <v>311</v>
      </c>
      <c r="M31" s="76"/>
      <c r="N31" s="89"/>
      <c r="O31" s="89"/>
      <c r="P31" s="18">
        <v>1536.9</v>
      </c>
      <c r="Q31" s="18">
        <v>1511.3</v>
      </c>
      <c r="R31" s="93">
        <v>110.9</v>
      </c>
      <c r="S31" s="93">
        <v>263.6</v>
      </c>
      <c r="T31" s="94">
        <f t="shared" si="1"/>
        <v>270.9</v>
      </c>
      <c r="U31" s="94">
        <f t="shared" si="2"/>
        <v>278.6</v>
      </c>
      <c r="V31" s="54"/>
    </row>
    <row r="32" spans="1:22" ht="63.75" customHeight="1" hidden="1">
      <c r="A32" s="7"/>
      <c r="B32" s="7"/>
      <c r="C32" s="69" t="s">
        <v>37</v>
      </c>
      <c r="D32" s="66" t="s">
        <v>137</v>
      </c>
      <c r="E32" s="66" t="s">
        <v>204</v>
      </c>
      <c r="F32" s="75" t="s">
        <v>241</v>
      </c>
      <c r="G32" s="76"/>
      <c r="H32" s="76"/>
      <c r="I32" s="76"/>
      <c r="J32" s="76"/>
      <c r="K32" s="76"/>
      <c r="L32" s="76"/>
      <c r="M32" s="76"/>
      <c r="N32" s="89"/>
      <c r="O32" s="89"/>
      <c r="P32" s="18"/>
      <c r="Q32" s="18"/>
      <c r="R32" s="93"/>
      <c r="S32" s="93"/>
      <c r="T32" s="94">
        <f t="shared" si="1"/>
        <v>0</v>
      </c>
      <c r="U32" s="94">
        <f t="shared" si="2"/>
        <v>0</v>
      </c>
      <c r="V32" s="55"/>
    </row>
    <row r="33" spans="1:22" ht="67.5" customHeight="1" hidden="1">
      <c r="A33" s="7"/>
      <c r="B33" s="17"/>
      <c r="C33" s="69" t="s">
        <v>38</v>
      </c>
      <c r="D33" s="66" t="s">
        <v>136</v>
      </c>
      <c r="E33" s="66" t="s">
        <v>205</v>
      </c>
      <c r="F33" s="75" t="s">
        <v>226</v>
      </c>
      <c r="G33" s="97" t="s">
        <v>255</v>
      </c>
      <c r="H33" s="97" t="s">
        <v>257</v>
      </c>
      <c r="I33" s="97" t="s">
        <v>258</v>
      </c>
      <c r="J33" s="97" t="s">
        <v>263</v>
      </c>
      <c r="K33" s="97" t="s">
        <v>264</v>
      </c>
      <c r="L33" s="97" t="s">
        <v>265</v>
      </c>
      <c r="M33" s="76"/>
      <c r="N33" s="89"/>
      <c r="O33" s="89"/>
      <c r="P33" s="18"/>
      <c r="Q33" s="18"/>
      <c r="R33" s="93"/>
      <c r="S33" s="93"/>
      <c r="T33" s="94">
        <f t="shared" si="1"/>
        <v>0</v>
      </c>
      <c r="U33" s="94">
        <f t="shared" si="2"/>
        <v>0</v>
      </c>
      <c r="V33" s="55"/>
    </row>
    <row r="34" spans="1:22" ht="38.25" customHeight="1" hidden="1">
      <c r="A34" s="7"/>
      <c r="B34" s="17"/>
      <c r="C34" s="69" t="s">
        <v>39</v>
      </c>
      <c r="D34" s="66" t="s">
        <v>135</v>
      </c>
      <c r="E34" s="66" t="s">
        <v>89</v>
      </c>
      <c r="F34" s="75" t="s">
        <v>17</v>
      </c>
      <c r="G34" s="76"/>
      <c r="H34" s="76"/>
      <c r="I34" s="76"/>
      <c r="J34" s="76"/>
      <c r="K34" s="76"/>
      <c r="L34" s="76"/>
      <c r="M34" s="76"/>
      <c r="N34" s="89"/>
      <c r="O34" s="89"/>
      <c r="P34" s="18"/>
      <c r="Q34" s="18"/>
      <c r="R34" s="93"/>
      <c r="S34" s="93"/>
      <c r="T34" s="94">
        <f t="shared" si="1"/>
        <v>0</v>
      </c>
      <c r="U34" s="94">
        <f t="shared" si="2"/>
        <v>0</v>
      </c>
      <c r="V34" s="55"/>
    </row>
    <row r="35" spans="1:22" ht="38.25" customHeight="1" hidden="1">
      <c r="A35" s="7"/>
      <c r="B35" s="17"/>
      <c r="C35" s="69" t="s">
        <v>40</v>
      </c>
      <c r="D35" s="66" t="s">
        <v>134</v>
      </c>
      <c r="E35" s="66" t="s">
        <v>90</v>
      </c>
      <c r="F35" s="75" t="s">
        <v>17</v>
      </c>
      <c r="G35" s="76"/>
      <c r="H35" s="76"/>
      <c r="I35" s="76"/>
      <c r="J35" s="76"/>
      <c r="K35" s="76"/>
      <c r="L35" s="76"/>
      <c r="M35" s="76"/>
      <c r="N35" s="89"/>
      <c r="O35" s="89"/>
      <c r="P35" s="18"/>
      <c r="Q35" s="18"/>
      <c r="R35" s="93"/>
      <c r="S35" s="93"/>
      <c r="T35" s="94">
        <f t="shared" si="1"/>
        <v>0</v>
      </c>
      <c r="U35" s="94">
        <f t="shared" si="2"/>
        <v>0</v>
      </c>
      <c r="V35" s="55"/>
    </row>
    <row r="36" spans="1:22" ht="67.5" customHeight="1" hidden="1">
      <c r="A36" s="7"/>
      <c r="B36" s="7"/>
      <c r="C36" s="69" t="s">
        <v>41</v>
      </c>
      <c r="D36" s="66" t="s">
        <v>133</v>
      </c>
      <c r="E36" s="66" t="s">
        <v>92</v>
      </c>
      <c r="F36" s="75" t="s">
        <v>15</v>
      </c>
      <c r="G36" s="97" t="s">
        <v>255</v>
      </c>
      <c r="H36" s="97" t="s">
        <v>257</v>
      </c>
      <c r="I36" s="97" t="s">
        <v>258</v>
      </c>
      <c r="J36" s="97" t="s">
        <v>274</v>
      </c>
      <c r="K36" s="97"/>
      <c r="L36" s="97"/>
      <c r="M36" s="76"/>
      <c r="N36" s="89"/>
      <c r="O36" s="89"/>
      <c r="P36" s="18"/>
      <c r="Q36" s="18"/>
      <c r="R36" s="93"/>
      <c r="S36" s="93"/>
      <c r="T36" s="94">
        <f t="shared" si="1"/>
        <v>0</v>
      </c>
      <c r="U36" s="94">
        <f t="shared" si="2"/>
        <v>0</v>
      </c>
      <c r="V36" s="55"/>
    </row>
    <row r="37" spans="1:22" ht="191.25" customHeight="1">
      <c r="A37" s="7"/>
      <c r="B37" s="7"/>
      <c r="C37" s="69" t="s">
        <v>42</v>
      </c>
      <c r="D37" s="66" t="s">
        <v>130</v>
      </c>
      <c r="E37" s="66" t="s">
        <v>93</v>
      </c>
      <c r="F37" s="75" t="s">
        <v>16</v>
      </c>
      <c r="G37" s="97" t="s">
        <v>266</v>
      </c>
      <c r="H37" s="97" t="s">
        <v>261</v>
      </c>
      <c r="I37" s="97" t="s">
        <v>267</v>
      </c>
      <c r="J37" s="97" t="s">
        <v>268</v>
      </c>
      <c r="K37" s="97" t="s">
        <v>290</v>
      </c>
      <c r="L37" s="97" t="s">
        <v>269</v>
      </c>
      <c r="M37" s="76" t="s">
        <v>299</v>
      </c>
      <c r="N37" s="89">
        <v>231</v>
      </c>
      <c r="O37" s="90">
        <v>41390</v>
      </c>
      <c r="P37" s="18">
        <v>620.2</v>
      </c>
      <c r="Q37" s="18">
        <f>440.4+56</f>
        <v>496.4</v>
      </c>
      <c r="R37" s="93">
        <f>536.7+21.4+64.1</f>
        <v>622.2</v>
      </c>
      <c r="S37" s="93">
        <f>582.9+70.6</f>
        <v>653.5</v>
      </c>
      <c r="T37" s="94">
        <v>599.1</v>
      </c>
      <c r="U37" s="94">
        <v>616</v>
      </c>
      <c r="V37" s="54"/>
    </row>
    <row r="38" spans="1:22" ht="90">
      <c r="A38" s="7"/>
      <c r="B38" s="7"/>
      <c r="C38" s="69" t="s">
        <v>43</v>
      </c>
      <c r="D38" s="66" t="s">
        <v>129</v>
      </c>
      <c r="E38" s="66" t="s">
        <v>195</v>
      </c>
      <c r="F38" s="75" t="s">
        <v>16</v>
      </c>
      <c r="G38" s="97" t="s">
        <v>255</v>
      </c>
      <c r="H38" s="97" t="s">
        <v>257</v>
      </c>
      <c r="I38" s="97" t="s">
        <v>258</v>
      </c>
      <c r="J38" s="97" t="s">
        <v>270</v>
      </c>
      <c r="K38" s="97" t="s">
        <v>271</v>
      </c>
      <c r="L38" s="97" t="s">
        <v>272</v>
      </c>
      <c r="M38" s="76"/>
      <c r="N38" s="89"/>
      <c r="O38" s="90"/>
      <c r="P38" s="27">
        <v>2728.8</v>
      </c>
      <c r="Q38" s="27">
        <f>1515.7+457.3+179.2</f>
        <v>2152.2</v>
      </c>
      <c r="R38" s="93">
        <f>1847.1+66.2+198.6+1042.7+120</f>
        <v>3274.6000000000004</v>
      </c>
      <c r="S38" s="93">
        <f>1627.9+10.6+204.4</f>
        <v>1842.9</v>
      </c>
      <c r="T38" s="94">
        <v>1684.2</v>
      </c>
      <c r="U38" s="94">
        <v>1731.5</v>
      </c>
      <c r="V38" s="53"/>
    </row>
    <row r="39" spans="1:22" ht="127.5" customHeight="1" hidden="1">
      <c r="A39" s="7"/>
      <c r="B39" s="7"/>
      <c r="C39" s="69" t="s">
        <v>44</v>
      </c>
      <c r="D39" s="66" t="s">
        <v>128</v>
      </c>
      <c r="E39" s="66" t="s">
        <v>141</v>
      </c>
      <c r="F39" s="75" t="s">
        <v>273</v>
      </c>
      <c r="G39" s="97" t="s">
        <v>255</v>
      </c>
      <c r="H39" s="97" t="s">
        <v>257</v>
      </c>
      <c r="I39" s="97" t="s">
        <v>258</v>
      </c>
      <c r="J39" s="97" t="s">
        <v>274</v>
      </c>
      <c r="K39" s="97"/>
      <c r="L39" s="97"/>
      <c r="M39" s="76"/>
      <c r="N39" s="89"/>
      <c r="O39" s="89"/>
      <c r="P39" s="27"/>
      <c r="Q39" s="27"/>
      <c r="R39" s="93"/>
      <c r="S39" s="93"/>
      <c r="T39" s="94">
        <f t="shared" si="1"/>
        <v>0</v>
      </c>
      <c r="U39" s="94">
        <f t="shared" si="2"/>
        <v>0</v>
      </c>
      <c r="V39" s="55"/>
    </row>
    <row r="40" spans="1:22" ht="76.5">
      <c r="A40" s="7"/>
      <c r="B40" s="7"/>
      <c r="C40" s="69" t="s">
        <v>45</v>
      </c>
      <c r="D40" s="66" t="s">
        <v>127</v>
      </c>
      <c r="E40" s="66" t="s">
        <v>106</v>
      </c>
      <c r="F40" s="75" t="s">
        <v>16</v>
      </c>
      <c r="G40" s="97" t="s">
        <v>255</v>
      </c>
      <c r="H40" s="97" t="s">
        <v>257</v>
      </c>
      <c r="I40" s="97" t="s">
        <v>258</v>
      </c>
      <c r="J40" s="97" t="s">
        <v>274</v>
      </c>
      <c r="K40" s="97"/>
      <c r="L40" s="97"/>
      <c r="M40" s="76"/>
      <c r="N40" s="89"/>
      <c r="O40" s="89"/>
      <c r="P40" s="27">
        <v>0</v>
      </c>
      <c r="Q40" s="27">
        <v>0</v>
      </c>
      <c r="R40" s="93">
        <v>0</v>
      </c>
      <c r="S40" s="93">
        <v>0</v>
      </c>
      <c r="T40" s="94">
        <f t="shared" si="1"/>
        <v>0</v>
      </c>
      <c r="U40" s="94">
        <f t="shared" si="2"/>
        <v>0</v>
      </c>
      <c r="V40" s="55"/>
    </row>
    <row r="41" spans="1:22" ht="76.5">
      <c r="A41" s="7"/>
      <c r="B41" s="7"/>
      <c r="C41" s="69" t="s">
        <v>46</v>
      </c>
      <c r="D41" s="66" t="s">
        <v>76</v>
      </c>
      <c r="E41" s="66" t="s">
        <v>199</v>
      </c>
      <c r="F41" s="75" t="s">
        <v>242</v>
      </c>
      <c r="G41" s="97" t="s">
        <v>255</v>
      </c>
      <c r="H41" s="97" t="s">
        <v>257</v>
      </c>
      <c r="I41" s="97" t="s">
        <v>258</v>
      </c>
      <c r="J41" s="97" t="s">
        <v>274</v>
      </c>
      <c r="K41" s="97"/>
      <c r="L41" s="97"/>
      <c r="M41" s="76"/>
      <c r="N41" s="89"/>
      <c r="O41" s="90"/>
      <c r="P41" s="27">
        <v>0</v>
      </c>
      <c r="Q41" s="27">
        <v>0</v>
      </c>
      <c r="R41" s="93">
        <v>0</v>
      </c>
      <c r="S41" s="93">
        <v>0</v>
      </c>
      <c r="T41" s="94">
        <f t="shared" si="1"/>
        <v>0</v>
      </c>
      <c r="U41" s="94">
        <f t="shared" si="2"/>
        <v>0</v>
      </c>
      <c r="V41" s="55"/>
    </row>
    <row r="42" spans="1:22" ht="51" customHeight="1" hidden="1">
      <c r="A42" s="7"/>
      <c r="B42" s="7"/>
      <c r="C42" s="69" t="s">
        <v>47</v>
      </c>
      <c r="D42" s="66" t="s">
        <v>75</v>
      </c>
      <c r="E42" s="66" t="s">
        <v>139</v>
      </c>
      <c r="F42" s="75"/>
      <c r="G42" s="76"/>
      <c r="H42" s="76"/>
      <c r="I42" s="76"/>
      <c r="J42" s="76"/>
      <c r="K42" s="76"/>
      <c r="L42" s="76"/>
      <c r="M42" s="76"/>
      <c r="N42" s="89"/>
      <c r="O42" s="89"/>
      <c r="P42" s="27"/>
      <c r="Q42" s="27"/>
      <c r="R42" s="93"/>
      <c r="S42" s="93"/>
      <c r="T42" s="94">
        <f t="shared" si="1"/>
        <v>0</v>
      </c>
      <c r="U42" s="94">
        <f t="shared" si="2"/>
        <v>0</v>
      </c>
      <c r="V42" s="55"/>
    </row>
    <row r="43" spans="1:22" ht="63.75" customHeight="1" hidden="1">
      <c r="A43" s="7"/>
      <c r="B43" s="17"/>
      <c r="C43" s="69" t="s">
        <v>48</v>
      </c>
      <c r="D43" s="66" t="s">
        <v>74</v>
      </c>
      <c r="E43" s="66" t="s">
        <v>107</v>
      </c>
      <c r="F43" s="75"/>
      <c r="G43" s="76"/>
      <c r="H43" s="76"/>
      <c r="I43" s="76"/>
      <c r="J43" s="76"/>
      <c r="K43" s="76"/>
      <c r="L43" s="76"/>
      <c r="M43" s="76"/>
      <c r="N43" s="89"/>
      <c r="O43" s="89"/>
      <c r="P43" s="27"/>
      <c r="Q43" s="27"/>
      <c r="R43" s="93"/>
      <c r="S43" s="93"/>
      <c r="T43" s="94">
        <f t="shared" si="1"/>
        <v>0</v>
      </c>
      <c r="U43" s="94">
        <f t="shared" si="2"/>
        <v>0</v>
      </c>
      <c r="V43" s="55"/>
    </row>
    <row r="44" spans="1:22" ht="25.5" customHeight="1" hidden="1">
      <c r="A44" s="7"/>
      <c r="B44" s="17"/>
      <c r="C44" s="69" t="s">
        <v>49</v>
      </c>
      <c r="D44" s="66" t="s">
        <v>73</v>
      </c>
      <c r="E44" s="66" t="s">
        <v>142</v>
      </c>
      <c r="F44" s="75"/>
      <c r="G44" s="76"/>
      <c r="H44" s="76"/>
      <c r="I44" s="76"/>
      <c r="J44" s="76"/>
      <c r="K44" s="76"/>
      <c r="L44" s="76"/>
      <c r="M44" s="76"/>
      <c r="N44" s="89"/>
      <c r="O44" s="89"/>
      <c r="P44" s="27"/>
      <c r="Q44" s="27"/>
      <c r="R44" s="93"/>
      <c r="S44" s="93"/>
      <c r="T44" s="94">
        <f t="shared" si="1"/>
        <v>0</v>
      </c>
      <c r="U44" s="94">
        <f t="shared" si="2"/>
        <v>0</v>
      </c>
      <c r="V44" s="55"/>
    </row>
    <row r="45" spans="1:22" ht="25.5" customHeight="1" hidden="1">
      <c r="A45" s="7"/>
      <c r="B45" s="17"/>
      <c r="C45" s="69" t="s">
        <v>50</v>
      </c>
      <c r="D45" s="66" t="s">
        <v>72</v>
      </c>
      <c r="E45" s="66" t="s">
        <v>187</v>
      </c>
      <c r="F45" s="75"/>
      <c r="G45" s="76"/>
      <c r="H45" s="76"/>
      <c r="I45" s="76"/>
      <c r="J45" s="76"/>
      <c r="K45" s="76"/>
      <c r="L45" s="76"/>
      <c r="M45" s="76"/>
      <c r="N45" s="89"/>
      <c r="O45" s="89"/>
      <c r="P45" s="27"/>
      <c r="Q45" s="27"/>
      <c r="R45" s="93"/>
      <c r="S45" s="93"/>
      <c r="T45" s="94">
        <f t="shared" si="1"/>
        <v>0</v>
      </c>
      <c r="U45" s="94">
        <f t="shared" si="2"/>
        <v>0</v>
      </c>
      <c r="V45" s="55"/>
    </row>
    <row r="46" spans="1:22" ht="344.25">
      <c r="A46" s="7"/>
      <c r="B46" s="17"/>
      <c r="C46" s="69" t="s">
        <v>51</v>
      </c>
      <c r="D46" s="79" t="s">
        <v>66</v>
      </c>
      <c r="E46" s="66" t="s">
        <v>188</v>
      </c>
      <c r="F46" s="75" t="s">
        <v>243</v>
      </c>
      <c r="G46" s="97" t="s">
        <v>255</v>
      </c>
      <c r="H46" s="97" t="s">
        <v>257</v>
      </c>
      <c r="I46" s="97" t="s">
        <v>258</v>
      </c>
      <c r="J46" s="97" t="s">
        <v>274</v>
      </c>
      <c r="K46" s="97"/>
      <c r="L46" s="97"/>
      <c r="M46" s="76"/>
      <c r="N46" s="89"/>
      <c r="O46" s="90"/>
      <c r="P46" s="18">
        <v>900.4</v>
      </c>
      <c r="Q46" s="18">
        <v>611.3</v>
      </c>
      <c r="R46" s="93">
        <v>1063.9</v>
      </c>
      <c r="S46" s="93">
        <f>992.8-50</f>
        <v>942.8</v>
      </c>
      <c r="T46" s="94">
        <f t="shared" si="1"/>
        <v>969.1</v>
      </c>
      <c r="U46" s="94">
        <f t="shared" si="2"/>
        <v>996.3</v>
      </c>
      <c r="V46" s="54"/>
    </row>
    <row r="47" spans="1:22" ht="267.75">
      <c r="A47" s="7"/>
      <c r="B47" s="7"/>
      <c r="C47" s="69" t="s">
        <v>52</v>
      </c>
      <c r="D47" s="66" t="s">
        <v>124</v>
      </c>
      <c r="E47" s="66" t="s">
        <v>189</v>
      </c>
      <c r="F47" s="75" t="s">
        <v>244</v>
      </c>
      <c r="G47" s="97" t="s">
        <v>255</v>
      </c>
      <c r="H47" s="97" t="s">
        <v>257</v>
      </c>
      <c r="I47" s="97" t="s">
        <v>258</v>
      </c>
      <c r="J47" s="97" t="s">
        <v>274</v>
      </c>
      <c r="K47" s="97"/>
      <c r="L47" s="97"/>
      <c r="M47" s="76"/>
      <c r="N47" s="89"/>
      <c r="O47" s="90"/>
      <c r="P47" s="18">
        <v>100</v>
      </c>
      <c r="Q47" s="18">
        <v>24</v>
      </c>
      <c r="R47" s="93">
        <v>307.8</v>
      </c>
      <c r="S47" s="93">
        <v>0</v>
      </c>
      <c r="T47" s="94">
        <f t="shared" si="1"/>
        <v>0</v>
      </c>
      <c r="U47" s="94">
        <f t="shared" si="2"/>
        <v>0</v>
      </c>
      <c r="V47" s="55"/>
    </row>
    <row r="48" spans="1:22" ht="146.25" customHeight="1" hidden="1">
      <c r="A48" s="7"/>
      <c r="B48" s="17"/>
      <c r="C48" s="69" t="s">
        <v>53</v>
      </c>
      <c r="D48" s="79" t="s">
        <v>9</v>
      </c>
      <c r="E48" s="66" t="s">
        <v>200</v>
      </c>
      <c r="F48" s="75" t="s">
        <v>243</v>
      </c>
      <c r="G48" s="97" t="s">
        <v>255</v>
      </c>
      <c r="H48" s="97" t="s">
        <v>257</v>
      </c>
      <c r="I48" s="97" t="s">
        <v>258</v>
      </c>
      <c r="J48" s="97" t="s">
        <v>274</v>
      </c>
      <c r="K48" s="97"/>
      <c r="L48" s="97"/>
      <c r="M48" s="76" t="s">
        <v>148</v>
      </c>
      <c r="N48" s="89" t="s">
        <v>149</v>
      </c>
      <c r="O48" s="90">
        <v>40575</v>
      </c>
      <c r="P48" s="18">
        <v>0</v>
      </c>
      <c r="Q48" s="18"/>
      <c r="R48" s="93"/>
      <c r="S48" s="93"/>
      <c r="T48" s="94">
        <f t="shared" si="1"/>
        <v>0</v>
      </c>
      <c r="U48" s="94">
        <f t="shared" si="2"/>
        <v>0</v>
      </c>
      <c r="V48" s="54"/>
    </row>
    <row r="49" spans="1:22" s="1" customFormat="1" ht="47.25" customHeight="1">
      <c r="A49" s="7"/>
      <c r="B49" s="17"/>
      <c r="C49" s="69" t="s">
        <v>54</v>
      </c>
      <c r="D49" s="66" t="s">
        <v>125</v>
      </c>
      <c r="E49" s="66" t="s">
        <v>104</v>
      </c>
      <c r="F49" s="75" t="s">
        <v>243</v>
      </c>
      <c r="G49" s="97" t="s">
        <v>255</v>
      </c>
      <c r="H49" s="97" t="s">
        <v>257</v>
      </c>
      <c r="I49" s="97" t="s">
        <v>258</v>
      </c>
      <c r="J49" s="97" t="s">
        <v>274</v>
      </c>
      <c r="K49" s="97"/>
      <c r="L49" s="97"/>
      <c r="M49" s="76"/>
      <c r="N49" s="89"/>
      <c r="O49" s="90"/>
      <c r="P49" s="18"/>
      <c r="Q49" s="18"/>
      <c r="R49" s="93">
        <v>0</v>
      </c>
      <c r="S49" s="93">
        <v>50</v>
      </c>
      <c r="T49" s="94">
        <f t="shared" si="1"/>
        <v>51.4</v>
      </c>
      <c r="U49" s="94">
        <f t="shared" si="2"/>
        <v>52.8</v>
      </c>
      <c r="V49" s="55"/>
    </row>
    <row r="50" spans="1:22" ht="372.75" customHeight="1">
      <c r="A50" s="7"/>
      <c r="B50" s="17"/>
      <c r="C50" s="69" t="s">
        <v>55</v>
      </c>
      <c r="D50" s="66" t="s">
        <v>126</v>
      </c>
      <c r="E50" s="66" t="s">
        <v>105</v>
      </c>
      <c r="F50" s="75" t="s">
        <v>17</v>
      </c>
      <c r="G50" s="97" t="s">
        <v>275</v>
      </c>
      <c r="H50" s="97" t="s">
        <v>276</v>
      </c>
      <c r="I50" s="97" t="s">
        <v>291</v>
      </c>
      <c r="J50" s="97" t="s">
        <v>277</v>
      </c>
      <c r="K50" s="97" t="s">
        <v>292</v>
      </c>
      <c r="L50" s="97" t="s">
        <v>278</v>
      </c>
      <c r="M50" s="76" t="s">
        <v>301</v>
      </c>
      <c r="N50" s="89" t="s">
        <v>322</v>
      </c>
      <c r="O50" s="90" t="s">
        <v>323</v>
      </c>
      <c r="P50" s="27">
        <v>295.1</v>
      </c>
      <c r="Q50" s="27">
        <v>219.1</v>
      </c>
      <c r="R50" s="93">
        <v>205.5</v>
      </c>
      <c r="S50" s="93">
        <v>159.2</v>
      </c>
      <c r="T50" s="94">
        <f t="shared" si="1"/>
        <v>163.6</v>
      </c>
      <c r="U50" s="94">
        <f t="shared" si="2"/>
        <v>168.2</v>
      </c>
      <c r="V50" s="56"/>
    </row>
    <row r="51" spans="1:22" ht="51" customHeight="1" hidden="1">
      <c r="A51" s="7"/>
      <c r="B51" s="7"/>
      <c r="C51" s="69" t="s">
        <v>56</v>
      </c>
      <c r="D51" s="66" t="s">
        <v>218</v>
      </c>
      <c r="E51" s="66" t="s">
        <v>94</v>
      </c>
      <c r="F51" s="75"/>
      <c r="G51" s="76"/>
      <c r="H51" s="76"/>
      <c r="I51" s="76"/>
      <c r="J51" s="76"/>
      <c r="K51" s="76"/>
      <c r="L51" s="95"/>
      <c r="M51" s="76"/>
      <c r="N51" s="89"/>
      <c r="O51" s="89"/>
      <c r="P51" s="18"/>
      <c r="Q51" s="18"/>
      <c r="R51" s="94"/>
      <c r="S51" s="94"/>
      <c r="T51" s="94">
        <f t="shared" si="1"/>
        <v>0</v>
      </c>
      <c r="U51" s="94">
        <f t="shared" si="2"/>
        <v>0</v>
      </c>
      <c r="V51" s="55"/>
    </row>
    <row r="52" spans="1:22" ht="63.75" customHeight="1" hidden="1">
      <c r="A52" s="7"/>
      <c r="B52" s="17"/>
      <c r="C52" s="69" t="s">
        <v>57</v>
      </c>
      <c r="D52" s="66" t="s">
        <v>219</v>
      </c>
      <c r="E52" s="66" t="s">
        <v>95</v>
      </c>
      <c r="F52" s="75"/>
      <c r="G52" s="76"/>
      <c r="H52" s="76"/>
      <c r="I52" s="76"/>
      <c r="J52" s="76"/>
      <c r="K52" s="76"/>
      <c r="L52" s="95"/>
      <c r="M52" s="76"/>
      <c r="N52" s="89"/>
      <c r="O52" s="89"/>
      <c r="P52" s="18"/>
      <c r="Q52" s="18"/>
      <c r="R52" s="94"/>
      <c r="S52" s="94"/>
      <c r="T52" s="94">
        <f t="shared" si="1"/>
        <v>0</v>
      </c>
      <c r="U52" s="94">
        <f t="shared" si="2"/>
        <v>0</v>
      </c>
      <c r="V52" s="55"/>
    </row>
    <row r="53" spans="1:22" ht="67.5" customHeight="1" hidden="1">
      <c r="A53" s="7"/>
      <c r="B53" s="7"/>
      <c r="C53" s="69" t="s">
        <v>58</v>
      </c>
      <c r="D53" s="66" t="s">
        <v>220</v>
      </c>
      <c r="E53" s="66" t="s">
        <v>210</v>
      </c>
      <c r="F53" s="75" t="s">
        <v>17</v>
      </c>
      <c r="G53" s="97" t="s">
        <v>255</v>
      </c>
      <c r="H53" s="97" t="s">
        <v>257</v>
      </c>
      <c r="I53" s="97" t="s">
        <v>258</v>
      </c>
      <c r="J53" s="97" t="s">
        <v>274</v>
      </c>
      <c r="K53" s="97"/>
      <c r="L53" s="97"/>
      <c r="M53" s="76"/>
      <c r="N53" s="89"/>
      <c r="O53" s="89"/>
      <c r="P53" s="18"/>
      <c r="Q53" s="18"/>
      <c r="R53" s="94"/>
      <c r="S53" s="94"/>
      <c r="T53" s="94">
        <f t="shared" si="1"/>
        <v>0</v>
      </c>
      <c r="U53" s="94">
        <f t="shared" si="2"/>
        <v>0</v>
      </c>
      <c r="V53" s="55"/>
    </row>
    <row r="54" spans="1:22" ht="51" customHeight="1" hidden="1">
      <c r="A54" s="7"/>
      <c r="B54" s="7"/>
      <c r="C54" s="69" t="s">
        <v>59</v>
      </c>
      <c r="D54" s="66" t="s">
        <v>221</v>
      </c>
      <c r="E54" s="66" t="s">
        <v>211</v>
      </c>
      <c r="F54" s="75"/>
      <c r="G54" s="76"/>
      <c r="H54" s="76"/>
      <c r="I54" s="76"/>
      <c r="J54" s="76"/>
      <c r="K54" s="76"/>
      <c r="L54" s="95"/>
      <c r="M54" s="76"/>
      <c r="N54" s="89"/>
      <c r="O54" s="89"/>
      <c r="P54" s="18"/>
      <c r="Q54" s="18"/>
      <c r="R54" s="94"/>
      <c r="S54" s="94"/>
      <c r="T54" s="94">
        <f t="shared" si="1"/>
        <v>0</v>
      </c>
      <c r="U54" s="94">
        <f t="shared" si="2"/>
        <v>0</v>
      </c>
      <c r="V54" s="55"/>
    </row>
    <row r="55" spans="1:22" ht="52.5" customHeight="1" hidden="1">
      <c r="A55" s="7"/>
      <c r="B55" s="17"/>
      <c r="C55" s="69" t="s">
        <v>60</v>
      </c>
      <c r="D55" s="66" t="s">
        <v>222</v>
      </c>
      <c r="E55" s="66" t="s">
        <v>209</v>
      </c>
      <c r="F55" s="75" t="s">
        <v>88</v>
      </c>
      <c r="G55" s="97" t="s">
        <v>255</v>
      </c>
      <c r="H55" s="97" t="s">
        <v>257</v>
      </c>
      <c r="I55" s="97" t="s">
        <v>258</v>
      </c>
      <c r="J55" s="97" t="s">
        <v>274</v>
      </c>
      <c r="K55" s="97"/>
      <c r="L55" s="97"/>
      <c r="M55" s="76"/>
      <c r="N55" s="89"/>
      <c r="O55" s="89"/>
      <c r="P55" s="18">
        <v>0</v>
      </c>
      <c r="Q55" s="18">
        <v>0</v>
      </c>
      <c r="R55" s="93"/>
      <c r="S55" s="93"/>
      <c r="T55" s="94">
        <f t="shared" si="1"/>
        <v>0</v>
      </c>
      <c r="U55" s="94">
        <f t="shared" si="2"/>
        <v>0</v>
      </c>
      <c r="V55" s="55"/>
    </row>
    <row r="56" spans="1:22" ht="76.5" customHeight="1" hidden="1">
      <c r="A56" s="7"/>
      <c r="B56" s="7"/>
      <c r="C56" s="69" t="s">
        <v>61</v>
      </c>
      <c r="D56" s="66" t="s">
        <v>223</v>
      </c>
      <c r="E56" s="66" t="s">
        <v>103</v>
      </c>
      <c r="F56" s="75" t="s">
        <v>232</v>
      </c>
      <c r="G56" s="97"/>
      <c r="H56" s="97"/>
      <c r="I56" s="97"/>
      <c r="J56" s="97"/>
      <c r="K56" s="97"/>
      <c r="L56" s="97"/>
      <c r="M56" s="76"/>
      <c r="N56" s="89"/>
      <c r="O56" s="89"/>
      <c r="P56" s="18"/>
      <c r="Q56" s="18"/>
      <c r="R56" s="93"/>
      <c r="S56" s="93"/>
      <c r="T56" s="94">
        <f t="shared" si="1"/>
        <v>0</v>
      </c>
      <c r="U56" s="94">
        <f t="shared" si="2"/>
        <v>0</v>
      </c>
      <c r="V56" s="55"/>
    </row>
    <row r="57" spans="1:22" ht="135">
      <c r="A57" s="7"/>
      <c r="B57" s="7"/>
      <c r="C57" s="69" t="s">
        <v>62</v>
      </c>
      <c r="D57" s="66" t="s">
        <v>224</v>
      </c>
      <c r="E57" s="66" t="s">
        <v>96</v>
      </c>
      <c r="F57" s="75" t="s">
        <v>18</v>
      </c>
      <c r="G57" s="97" t="s">
        <v>255</v>
      </c>
      <c r="H57" s="97" t="s">
        <v>257</v>
      </c>
      <c r="I57" s="97" t="s">
        <v>258</v>
      </c>
      <c r="J57" s="97" t="s">
        <v>279</v>
      </c>
      <c r="K57" s="97" t="s">
        <v>280</v>
      </c>
      <c r="L57" s="97" t="s">
        <v>281</v>
      </c>
      <c r="M57" s="76" t="s">
        <v>300</v>
      </c>
      <c r="N57" s="89" t="s">
        <v>336</v>
      </c>
      <c r="O57" s="90" t="s">
        <v>335</v>
      </c>
      <c r="P57" s="27">
        <v>82.5</v>
      </c>
      <c r="Q57" s="27">
        <v>24</v>
      </c>
      <c r="R57" s="93">
        <v>9</v>
      </c>
      <c r="S57" s="93">
        <v>95</v>
      </c>
      <c r="T57" s="94">
        <f t="shared" si="1"/>
        <v>97.6</v>
      </c>
      <c r="U57" s="94">
        <f t="shared" si="2"/>
        <v>100.4</v>
      </c>
      <c r="V57" s="56"/>
    </row>
    <row r="58" spans="1:22" ht="89.25" customHeight="1" hidden="1">
      <c r="A58" s="7"/>
      <c r="B58" s="17"/>
      <c r="C58" s="69" t="s">
        <v>63</v>
      </c>
      <c r="D58" s="66" t="s">
        <v>225</v>
      </c>
      <c r="E58" s="66" t="s">
        <v>207</v>
      </c>
      <c r="F58" s="75"/>
      <c r="G58" s="76"/>
      <c r="H58" s="76"/>
      <c r="I58" s="76"/>
      <c r="J58" s="76"/>
      <c r="K58" s="76"/>
      <c r="L58" s="76"/>
      <c r="M58" s="76"/>
      <c r="N58" s="89"/>
      <c r="O58" s="89"/>
      <c r="P58" s="18"/>
      <c r="Q58" s="18"/>
      <c r="R58" s="93"/>
      <c r="S58" s="93"/>
      <c r="T58" s="94">
        <f t="shared" si="1"/>
        <v>0</v>
      </c>
      <c r="U58" s="94">
        <f t="shared" si="2"/>
        <v>0</v>
      </c>
      <c r="V58" s="55"/>
    </row>
    <row r="59" spans="1:22" ht="25.5" customHeight="1" hidden="1">
      <c r="A59" s="19"/>
      <c r="B59" s="17"/>
      <c r="C59" s="69" t="s">
        <v>64</v>
      </c>
      <c r="D59" s="66" t="s">
        <v>10</v>
      </c>
      <c r="E59" s="66" t="s">
        <v>208</v>
      </c>
      <c r="F59" s="75"/>
      <c r="G59" s="76"/>
      <c r="H59" s="76"/>
      <c r="I59" s="76"/>
      <c r="J59" s="76"/>
      <c r="K59" s="76"/>
      <c r="L59" s="76"/>
      <c r="M59" s="76"/>
      <c r="N59" s="89"/>
      <c r="O59" s="89"/>
      <c r="P59" s="18"/>
      <c r="Q59" s="18"/>
      <c r="R59" s="93"/>
      <c r="S59" s="93"/>
      <c r="T59" s="94">
        <f t="shared" si="1"/>
        <v>0</v>
      </c>
      <c r="U59" s="94">
        <f t="shared" si="2"/>
        <v>0</v>
      </c>
      <c r="V59" s="55"/>
    </row>
    <row r="60" spans="1:22" ht="38.25" customHeight="1" hidden="1">
      <c r="A60" s="7"/>
      <c r="B60" s="17"/>
      <c r="C60" s="69" t="s">
        <v>65</v>
      </c>
      <c r="D60" s="66" t="s">
        <v>71</v>
      </c>
      <c r="E60" s="66" t="s">
        <v>206</v>
      </c>
      <c r="F60" s="75"/>
      <c r="G60" s="76"/>
      <c r="H60" s="76"/>
      <c r="I60" s="76"/>
      <c r="J60" s="76"/>
      <c r="K60" s="76"/>
      <c r="L60" s="76"/>
      <c r="M60" s="76"/>
      <c r="N60" s="89"/>
      <c r="O60" s="89"/>
      <c r="P60" s="18"/>
      <c r="Q60" s="18"/>
      <c r="R60" s="93"/>
      <c r="S60" s="93"/>
      <c r="T60" s="94">
        <f t="shared" si="1"/>
        <v>0</v>
      </c>
      <c r="U60" s="94">
        <f t="shared" si="2"/>
        <v>0</v>
      </c>
      <c r="V60" s="55"/>
    </row>
    <row r="61" spans="1:22" ht="127.5">
      <c r="A61" s="7"/>
      <c r="B61" s="17"/>
      <c r="C61" s="69" t="s">
        <v>251</v>
      </c>
      <c r="D61" s="66" t="s">
        <v>252</v>
      </c>
      <c r="E61" s="66" t="s">
        <v>253</v>
      </c>
      <c r="F61" s="75" t="s">
        <v>282</v>
      </c>
      <c r="G61" s="97" t="s">
        <v>255</v>
      </c>
      <c r="H61" s="97" t="s">
        <v>283</v>
      </c>
      <c r="I61" s="97" t="s">
        <v>256</v>
      </c>
      <c r="J61" s="97" t="s">
        <v>274</v>
      </c>
      <c r="K61" s="97"/>
      <c r="L61" s="97"/>
      <c r="M61" s="76"/>
      <c r="N61" s="89"/>
      <c r="O61" s="89"/>
      <c r="P61" s="18">
        <v>10</v>
      </c>
      <c r="Q61" s="18">
        <v>10</v>
      </c>
      <c r="R61" s="93">
        <v>0</v>
      </c>
      <c r="S61" s="93">
        <v>32</v>
      </c>
      <c r="T61" s="94">
        <f t="shared" si="1"/>
        <v>32.9</v>
      </c>
      <c r="U61" s="94">
        <f t="shared" si="2"/>
        <v>33.8</v>
      </c>
      <c r="V61" s="55"/>
    </row>
    <row r="62" spans="1:22" ht="191.25" customHeight="1" hidden="1">
      <c r="A62" s="7"/>
      <c r="B62" s="17"/>
      <c r="C62" s="69" t="s">
        <v>11</v>
      </c>
      <c r="D62" s="67" t="s">
        <v>13</v>
      </c>
      <c r="E62" s="66" t="s">
        <v>12</v>
      </c>
      <c r="F62" s="75" t="s">
        <v>151</v>
      </c>
      <c r="G62" s="97" t="s">
        <v>255</v>
      </c>
      <c r="H62" s="97" t="s">
        <v>283</v>
      </c>
      <c r="I62" s="97" t="s">
        <v>256</v>
      </c>
      <c r="J62" s="97" t="s">
        <v>274</v>
      </c>
      <c r="K62" s="97"/>
      <c r="L62" s="97"/>
      <c r="M62" s="76"/>
      <c r="N62" s="89"/>
      <c r="O62" s="89"/>
      <c r="P62" s="18"/>
      <c r="Q62" s="18"/>
      <c r="R62" s="93"/>
      <c r="S62" s="93"/>
      <c r="T62" s="94">
        <f t="shared" si="1"/>
        <v>0</v>
      </c>
      <c r="U62" s="94">
        <f t="shared" si="2"/>
        <v>0</v>
      </c>
      <c r="V62" s="55"/>
    </row>
    <row r="63" spans="1:45" s="34" customFormat="1" ht="290.25" customHeight="1" hidden="1">
      <c r="A63" s="32"/>
      <c r="B63" s="103"/>
      <c r="C63" s="104" t="s">
        <v>328</v>
      </c>
      <c r="D63" s="105" t="s">
        <v>329</v>
      </c>
      <c r="E63" s="106" t="s">
        <v>330</v>
      </c>
      <c r="F63" s="75" t="s">
        <v>331</v>
      </c>
      <c r="G63" s="97"/>
      <c r="H63" s="97"/>
      <c r="I63" s="97"/>
      <c r="J63" s="97"/>
      <c r="K63" s="97"/>
      <c r="L63" s="97"/>
      <c r="M63" s="107"/>
      <c r="N63" s="107"/>
      <c r="O63" s="107"/>
      <c r="P63" s="108"/>
      <c r="Q63" s="108"/>
      <c r="R63" s="108"/>
      <c r="S63" s="108"/>
      <c r="T63" s="109"/>
      <c r="U63" s="109"/>
      <c r="V63" s="110"/>
      <c r="W63" s="32"/>
      <c r="X63" s="32"/>
      <c r="Y63" s="32"/>
      <c r="Z63" s="32"/>
      <c r="AA63" s="32"/>
      <c r="AB63" s="32"/>
      <c r="AC63" s="32"/>
      <c r="AD63" s="32"/>
      <c r="AE63" s="32"/>
      <c r="AF63" s="32"/>
      <c r="AG63" s="32"/>
      <c r="AH63" s="32"/>
      <c r="AI63" s="32"/>
      <c r="AJ63" s="32"/>
      <c r="AK63" s="32"/>
      <c r="AL63" s="32"/>
      <c r="AM63" s="32"/>
      <c r="AN63" s="32"/>
      <c r="AO63" s="32"/>
      <c r="AP63" s="32"/>
      <c r="AQ63" s="32"/>
      <c r="AR63" s="32"/>
      <c r="AS63" s="32"/>
    </row>
    <row r="64" spans="1:22" s="16" customFormat="1" ht="114.75" customHeight="1" hidden="1">
      <c r="A64" s="50"/>
      <c r="B64" s="48"/>
      <c r="C64" s="80" t="s">
        <v>100</v>
      </c>
      <c r="D64" s="64" t="s">
        <v>183</v>
      </c>
      <c r="E64" s="64" t="s">
        <v>184</v>
      </c>
      <c r="F64" s="81"/>
      <c r="G64" s="74"/>
      <c r="H64" s="74"/>
      <c r="I64" s="74"/>
      <c r="J64" s="74"/>
      <c r="K64" s="74"/>
      <c r="L64" s="74"/>
      <c r="M64" s="74"/>
      <c r="N64" s="85"/>
      <c r="O64" s="85"/>
      <c r="P64" s="15">
        <v>0</v>
      </c>
      <c r="Q64" s="15">
        <f>SUM(Q66:Q69)</f>
        <v>0</v>
      </c>
      <c r="R64" s="94"/>
      <c r="S64" s="94"/>
      <c r="T64" s="94">
        <f t="shared" si="1"/>
        <v>0</v>
      </c>
      <c r="U64" s="94">
        <f t="shared" si="2"/>
        <v>0</v>
      </c>
      <c r="V64" s="55"/>
    </row>
    <row r="65" spans="1:22" s="1" customFormat="1" ht="153" customHeight="1" hidden="1">
      <c r="A65" s="19"/>
      <c r="B65" s="17"/>
      <c r="C65" s="69" t="s">
        <v>238</v>
      </c>
      <c r="D65" s="68" t="s">
        <v>239</v>
      </c>
      <c r="E65" s="68" t="s">
        <v>245</v>
      </c>
      <c r="F65" s="75" t="s">
        <v>16</v>
      </c>
      <c r="G65" s="97" t="s">
        <v>255</v>
      </c>
      <c r="H65" s="97" t="s">
        <v>284</v>
      </c>
      <c r="I65" s="97" t="s">
        <v>258</v>
      </c>
      <c r="J65" s="97" t="s">
        <v>270</v>
      </c>
      <c r="K65" s="97" t="s">
        <v>271</v>
      </c>
      <c r="L65" s="97" t="s">
        <v>272</v>
      </c>
      <c r="M65" s="76"/>
      <c r="N65" s="89"/>
      <c r="O65" s="89"/>
      <c r="P65" s="18"/>
      <c r="Q65" s="18"/>
      <c r="R65" s="93"/>
      <c r="S65" s="93"/>
      <c r="T65" s="94">
        <f t="shared" si="1"/>
        <v>0</v>
      </c>
      <c r="U65" s="94">
        <f t="shared" si="2"/>
        <v>0</v>
      </c>
      <c r="V65" s="55"/>
    </row>
    <row r="66" spans="1:22" ht="51" customHeight="1" hidden="1">
      <c r="A66" s="7"/>
      <c r="B66" s="7"/>
      <c r="C66" s="82" t="s">
        <v>78</v>
      </c>
      <c r="D66" s="68" t="s">
        <v>87</v>
      </c>
      <c r="E66" s="68" t="s">
        <v>77</v>
      </c>
      <c r="F66" s="75" t="s">
        <v>217</v>
      </c>
      <c r="G66" s="76"/>
      <c r="H66" s="76"/>
      <c r="I66" s="76"/>
      <c r="J66" s="76"/>
      <c r="K66" s="76"/>
      <c r="L66" s="76"/>
      <c r="M66" s="76" t="s">
        <v>152</v>
      </c>
      <c r="N66" s="89" t="s">
        <v>153</v>
      </c>
      <c r="O66" s="90">
        <v>40544</v>
      </c>
      <c r="P66" s="18">
        <v>0</v>
      </c>
      <c r="Q66" s="18">
        <f>220-220</f>
        <v>0</v>
      </c>
      <c r="R66" s="93"/>
      <c r="S66" s="93"/>
      <c r="T66" s="94">
        <f t="shared" si="1"/>
        <v>0</v>
      </c>
      <c r="U66" s="94">
        <f t="shared" si="2"/>
        <v>0</v>
      </c>
      <c r="V66" s="55"/>
    </row>
    <row r="67" spans="1:22" ht="76.5" customHeight="1" hidden="1">
      <c r="A67" s="7"/>
      <c r="B67" s="7"/>
      <c r="C67" s="82" t="s">
        <v>79</v>
      </c>
      <c r="D67" s="69" t="s">
        <v>219</v>
      </c>
      <c r="E67" s="68" t="s">
        <v>80</v>
      </c>
      <c r="F67" s="75" t="s">
        <v>246</v>
      </c>
      <c r="G67" s="76"/>
      <c r="H67" s="76"/>
      <c r="I67" s="76"/>
      <c r="J67" s="76"/>
      <c r="K67" s="76"/>
      <c r="L67" s="76"/>
      <c r="M67" s="76"/>
      <c r="N67" s="89"/>
      <c r="O67" s="89"/>
      <c r="P67" s="18"/>
      <c r="Q67" s="18"/>
      <c r="R67" s="93"/>
      <c r="S67" s="93"/>
      <c r="T67" s="94">
        <f t="shared" si="1"/>
        <v>0</v>
      </c>
      <c r="U67" s="94">
        <f t="shared" si="2"/>
        <v>0</v>
      </c>
      <c r="V67" s="55"/>
    </row>
    <row r="68" spans="1:22" ht="63.75" customHeight="1" hidden="1">
      <c r="A68" s="7"/>
      <c r="B68" s="7"/>
      <c r="C68" s="82" t="s">
        <v>293</v>
      </c>
      <c r="D68" s="68" t="s">
        <v>294</v>
      </c>
      <c r="E68" s="68" t="s">
        <v>295</v>
      </c>
      <c r="F68" s="75" t="s">
        <v>16</v>
      </c>
      <c r="G68" s="76"/>
      <c r="H68" s="76"/>
      <c r="I68" s="76"/>
      <c r="J68" s="76"/>
      <c r="K68" s="76"/>
      <c r="L68" s="76"/>
      <c r="M68" s="76"/>
      <c r="N68" s="89"/>
      <c r="O68" s="89"/>
      <c r="P68" s="18"/>
      <c r="Q68" s="18"/>
      <c r="R68" s="93"/>
      <c r="S68" s="93"/>
      <c r="T68" s="94">
        <f t="shared" si="1"/>
        <v>0</v>
      </c>
      <c r="U68" s="94">
        <f t="shared" si="2"/>
        <v>0</v>
      </c>
      <c r="V68" s="55"/>
    </row>
    <row r="69" spans="1:22" ht="15">
      <c r="A69" s="7"/>
      <c r="B69" s="14"/>
      <c r="C69" s="83"/>
      <c r="D69" s="70"/>
      <c r="E69" s="70"/>
      <c r="F69" s="75"/>
      <c r="G69" s="76"/>
      <c r="H69" s="76"/>
      <c r="I69" s="76"/>
      <c r="J69" s="76"/>
      <c r="K69" s="76"/>
      <c r="L69" s="76"/>
      <c r="M69" s="76"/>
      <c r="N69" s="89"/>
      <c r="O69" s="89"/>
      <c r="P69" s="18"/>
      <c r="Q69" s="18"/>
      <c r="R69" s="93"/>
      <c r="S69" s="93"/>
      <c r="T69" s="94">
        <f t="shared" si="1"/>
        <v>0</v>
      </c>
      <c r="U69" s="94">
        <f t="shared" si="2"/>
        <v>0</v>
      </c>
      <c r="V69" s="55"/>
    </row>
    <row r="70" spans="1:22" s="16" customFormat="1" ht="120.75" customHeight="1">
      <c r="A70" s="47"/>
      <c r="B70" s="49"/>
      <c r="C70" s="80" t="s">
        <v>101</v>
      </c>
      <c r="D70" s="71" t="s">
        <v>213</v>
      </c>
      <c r="E70" s="64" t="s">
        <v>22</v>
      </c>
      <c r="F70" s="81"/>
      <c r="G70" s="74"/>
      <c r="H70" s="74"/>
      <c r="I70" s="74"/>
      <c r="J70" s="74"/>
      <c r="K70" s="74"/>
      <c r="L70" s="74"/>
      <c r="M70" s="74"/>
      <c r="N70" s="85"/>
      <c r="O70" s="86"/>
      <c r="P70" s="15">
        <v>96.9</v>
      </c>
      <c r="Q70" s="15">
        <f>SUM(Q71:Q73)</f>
        <v>95.9</v>
      </c>
      <c r="R70" s="73">
        <f>SUM(R71:R73)</f>
        <v>99.9</v>
      </c>
      <c r="S70" s="73">
        <f>SUM(S71:S73)</f>
        <v>113.5</v>
      </c>
      <c r="T70" s="73">
        <f>SUM(T71:T73)</f>
        <v>0</v>
      </c>
      <c r="U70" s="73">
        <f>SUM(U71:U73)</f>
        <v>0</v>
      </c>
      <c r="V70" s="55"/>
    </row>
    <row r="71" spans="1:22" ht="213.75">
      <c r="A71" s="7"/>
      <c r="B71" s="7"/>
      <c r="C71" s="84" t="s">
        <v>14</v>
      </c>
      <c r="D71" s="68" t="s">
        <v>81</v>
      </c>
      <c r="E71" s="68" t="s">
        <v>82</v>
      </c>
      <c r="F71" s="75" t="s">
        <v>296</v>
      </c>
      <c r="G71" s="97" t="s">
        <v>255</v>
      </c>
      <c r="H71" s="97" t="s">
        <v>285</v>
      </c>
      <c r="I71" s="97" t="s">
        <v>256</v>
      </c>
      <c r="J71" s="97" t="s">
        <v>314</v>
      </c>
      <c r="K71" s="97" t="s">
        <v>315</v>
      </c>
      <c r="L71" s="97" t="s">
        <v>316</v>
      </c>
      <c r="M71" s="76"/>
      <c r="N71" s="89"/>
      <c r="O71" s="90"/>
      <c r="P71" s="27">
        <v>95.9</v>
      </c>
      <c r="Q71" s="27">
        <v>95.9</v>
      </c>
      <c r="R71" s="93">
        <v>98.9</v>
      </c>
      <c r="S71" s="93">
        <v>112.5</v>
      </c>
      <c r="T71" s="94">
        <v>0</v>
      </c>
      <c r="U71" s="94">
        <v>0</v>
      </c>
      <c r="V71" s="56"/>
    </row>
    <row r="72" spans="1:22" ht="171" customHeight="1">
      <c r="A72" s="7"/>
      <c r="B72" s="7"/>
      <c r="C72" s="82" t="s">
        <v>332</v>
      </c>
      <c r="D72" s="69" t="s">
        <v>334</v>
      </c>
      <c r="E72" s="68" t="s">
        <v>333</v>
      </c>
      <c r="F72" s="75" t="s">
        <v>324</v>
      </c>
      <c r="G72" s="97" t="s">
        <v>255</v>
      </c>
      <c r="H72" s="97" t="s">
        <v>285</v>
      </c>
      <c r="I72" s="97" t="s">
        <v>256</v>
      </c>
      <c r="J72" s="97" t="s">
        <v>317</v>
      </c>
      <c r="K72" s="97" t="s">
        <v>318</v>
      </c>
      <c r="L72" s="97" t="s">
        <v>319</v>
      </c>
      <c r="M72" s="76"/>
      <c r="N72" s="89"/>
      <c r="O72" s="89"/>
      <c r="P72" s="18">
        <v>1</v>
      </c>
      <c r="Q72" s="18">
        <v>0</v>
      </c>
      <c r="R72" s="93">
        <v>1</v>
      </c>
      <c r="S72" s="93">
        <v>1</v>
      </c>
      <c r="T72" s="94">
        <v>0</v>
      </c>
      <c r="U72" s="94">
        <v>0</v>
      </c>
      <c r="V72" s="55"/>
    </row>
    <row r="73" spans="1:22" ht="15">
      <c r="A73" s="7"/>
      <c r="B73" s="17"/>
      <c r="C73" s="83"/>
      <c r="D73" s="70"/>
      <c r="E73" s="70"/>
      <c r="F73" s="75"/>
      <c r="G73" s="76"/>
      <c r="H73" s="76"/>
      <c r="I73" s="76"/>
      <c r="J73" s="76"/>
      <c r="K73" s="76"/>
      <c r="L73" s="76"/>
      <c r="M73" s="76"/>
      <c r="N73" s="89"/>
      <c r="O73" s="89"/>
      <c r="P73" s="18"/>
      <c r="Q73" s="18"/>
      <c r="R73" s="93"/>
      <c r="S73" s="93"/>
      <c r="T73" s="94"/>
      <c r="U73" s="94"/>
      <c r="V73" s="55"/>
    </row>
    <row r="74" spans="1:22" s="16" customFormat="1" ht="158.25" customHeight="1" hidden="1">
      <c r="A74" s="47"/>
      <c r="B74" s="48"/>
      <c r="C74" s="80" t="s">
        <v>102</v>
      </c>
      <c r="D74" s="64" t="s">
        <v>118</v>
      </c>
      <c r="E74" s="64" t="s">
        <v>119</v>
      </c>
      <c r="F74" s="81"/>
      <c r="G74" s="74"/>
      <c r="H74" s="74"/>
      <c r="I74" s="74"/>
      <c r="J74" s="74"/>
      <c r="K74" s="74"/>
      <c r="L74" s="74"/>
      <c r="M74" s="74"/>
      <c r="N74" s="85"/>
      <c r="O74" s="85"/>
      <c r="P74" s="15">
        <v>0</v>
      </c>
      <c r="Q74" s="15">
        <f>SUM(Q77:Q78)</f>
        <v>0</v>
      </c>
      <c r="R74" s="15">
        <f>SUM(R77:R78)</f>
        <v>0</v>
      </c>
      <c r="S74" s="15">
        <v>0</v>
      </c>
      <c r="T74" s="94">
        <v>0</v>
      </c>
      <c r="U74" s="94">
        <v>0</v>
      </c>
      <c r="V74" s="55"/>
    </row>
    <row r="75" spans="1:22" s="16" customFormat="1" ht="25.5" customHeight="1" hidden="1">
      <c r="A75" s="7"/>
      <c r="B75" s="17"/>
      <c r="C75" s="84" t="s">
        <v>227</v>
      </c>
      <c r="D75" s="68" t="s">
        <v>228</v>
      </c>
      <c r="E75" s="68" t="s">
        <v>229</v>
      </c>
      <c r="F75" s="75" t="s">
        <v>16</v>
      </c>
      <c r="G75" s="76"/>
      <c r="H75" s="76"/>
      <c r="I75" s="76"/>
      <c r="J75" s="76"/>
      <c r="K75" s="76"/>
      <c r="L75" s="76"/>
      <c r="M75" s="91"/>
      <c r="N75" s="92"/>
      <c r="O75" s="89"/>
      <c r="P75" s="18"/>
      <c r="Q75" s="18"/>
      <c r="R75" s="93"/>
      <c r="S75" s="93">
        <v>0</v>
      </c>
      <c r="T75" s="94">
        <v>0</v>
      </c>
      <c r="U75" s="94">
        <v>0</v>
      </c>
      <c r="V75" s="55"/>
    </row>
    <row r="76" spans="1:22" s="16" customFormat="1" ht="102" customHeight="1" hidden="1">
      <c r="A76" s="7"/>
      <c r="B76" s="17"/>
      <c r="C76" s="84" t="s">
        <v>120</v>
      </c>
      <c r="D76" s="68" t="s">
        <v>230</v>
      </c>
      <c r="E76" s="68" t="s">
        <v>121</v>
      </c>
      <c r="F76" s="75" t="s">
        <v>231</v>
      </c>
      <c r="G76" s="76"/>
      <c r="H76" s="76"/>
      <c r="I76" s="76"/>
      <c r="J76" s="76"/>
      <c r="K76" s="76"/>
      <c r="L76" s="76"/>
      <c r="M76" s="91"/>
      <c r="N76" s="92"/>
      <c r="O76" s="89"/>
      <c r="P76" s="18"/>
      <c r="Q76" s="18"/>
      <c r="R76" s="93"/>
      <c r="S76" s="93">
        <v>0</v>
      </c>
      <c r="T76" s="94">
        <v>0</v>
      </c>
      <c r="U76" s="94">
        <v>0</v>
      </c>
      <c r="V76" s="55"/>
    </row>
    <row r="77" spans="1:22" s="26" customFormat="1" ht="78.75" customHeight="1" hidden="1">
      <c r="A77" s="25"/>
      <c r="B77" s="28"/>
      <c r="C77" s="84" t="s">
        <v>131</v>
      </c>
      <c r="D77" s="68" t="s">
        <v>240</v>
      </c>
      <c r="E77" s="68" t="s">
        <v>0</v>
      </c>
      <c r="F77" s="75" t="s">
        <v>151</v>
      </c>
      <c r="G77" s="97" t="s">
        <v>2</v>
      </c>
      <c r="H77" s="97" t="s">
        <v>3</v>
      </c>
      <c r="I77" s="97" t="s">
        <v>4</v>
      </c>
      <c r="J77" s="97" t="s">
        <v>5</v>
      </c>
      <c r="K77" s="97" t="s">
        <v>6</v>
      </c>
      <c r="L77" s="97" t="s">
        <v>7</v>
      </c>
      <c r="M77" s="76"/>
      <c r="N77" s="89"/>
      <c r="O77" s="90"/>
      <c r="P77" s="96">
        <v>0</v>
      </c>
      <c r="Q77" s="96">
        <v>0</v>
      </c>
      <c r="R77" s="93">
        <v>0</v>
      </c>
      <c r="S77" s="93">
        <v>0</v>
      </c>
      <c r="T77" s="94">
        <v>0</v>
      </c>
      <c r="U77" s="94">
        <v>0</v>
      </c>
      <c r="V77" s="57"/>
    </row>
    <row r="78" spans="1:22" ht="252" customHeight="1" hidden="1">
      <c r="A78" s="7"/>
      <c r="B78" s="17"/>
      <c r="C78" s="84" t="s">
        <v>68</v>
      </c>
      <c r="D78" s="69" t="s">
        <v>1</v>
      </c>
      <c r="E78" s="68" t="s">
        <v>69</v>
      </c>
      <c r="F78" s="77" t="s">
        <v>8</v>
      </c>
      <c r="G78" s="97" t="s">
        <v>255</v>
      </c>
      <c r="H78" s="97" t="s">
        <v>312</v>
      </c>
      <c r="I78" s="97" t="s">
        <v>313</v>
      </c>
      <c r="J78" s="97" t="s">
        <v>274</v>
      </c>
      <c r="K78" s="97"/>
      <c r="L78" s="97"/>
      <c r="M78" s="76"/>
      <c r="N78" s="89"/>
      <c r="O78" s="90"/>
      <c r="P78" s="27">
        <v>0</v>
      </c>
      <c r="Q78" s="27">
        <v>0</v>
      </c>
      <c r="R78" s="93">
        <v>0</v>
      </c>
      <c r="S78" s="93">
        <v>0</v>
      </c>
      <c r="T78" s="94">
        <v>0</v>
      </c>
      <c r="U78" s="94">
        <v>0</v>
      </c>
      <c r="V78" s="56"/>
    </row>
    <row r="79" spans="1:22" ht="13.5" customHeight="1" hidden="1">
      <c r="A79" s="7"/>
      <c r="B79" s="17"/>
      <c r="C79" s="83"/>
      <c r="D79" s="70" t="s">
        <v>190</v>
      </c>
      <c r="E79" s="70"/>
      <c r="F79" s="75"/>
      <c r="G79" s="76"/>
      <c r="H79" s="76"/>
      <c r="I79" s="76"/>
      <c r="J79" s="76"/>
      <c r="K79" s="76"/>
      <c r="L79" s="76"/>
      <c r="M79" s="76"/>
      <c r="N79" s="89"/>
      <c r="O79" s="90"/>
      <c r="P79" s="27"/>
      <c r="Q79" s="27"/>
      <c r="R79" s="93"/>
      <c r="S79" s="93"/>
      <c r="T79" s="94"/>
      <c r="U79" s="94"/>
      <c r="V79" s="56"/>
    </row>
    <row r="80" spans="1:22" s="16" customFormat="1" ht="25.5">
      <c r="A80" s="47"/>
      <c r="B80" s="48"/>
      <c r="C80" s="80"/>
      <c r="D80" s="62" t="s">
        <v>143</v>
      </c>
      <c r="E80" s="62"/>
      <c r="F80" s="81"/>
      <c r="G80" s="74"/>
      <c r="H80" s="74"/>
      <c r="I80" s="74"/>
      <c r="J80" s="74"/>
      <c r="K80" s="74"/>
      <c r="L80" s="74"/>
      <c r="M80" s="74"/>
      <c r="N80" s="85"/>
      <c r="O80" s="85"/>
      <c r="P80" s="15">
        <v>35905.6</v>
      </c>
      <c r="Q80" s="15">
        <f>Q74+Q70+Q64+Q18</f>
        <v>14524.599999999999</v>
      </c>
      <c r="R80" s="73">
        <f>R74+R70+R64+R18</f>
        <v>64339.5</v>
      </c>
      <c r="S80" s="73">
        <f>S74+S70+S64+S18</f>
        <v>9220</v>
      </c>
      <c r="T80" s="73">
        <f>T74+T70+T64+T18</f>
        <v>9094</v>
      </c>
      <c r="U80" s="73">
        <f>U74+U70+U64+U18</f>
        <v>9367.5</v>
      </c>
      <c r="V80" s="54"/>
    </row>
    <row r="81" spans="1:22" ht="7.5" customHeight="1">
      <c r="A81" s="7"/>
      <c r="B81" s="7"/>
      <c r="C81" s="29"/>
      <c r="D81" s="9"/>
      <c r="E81" s="8"/>
      <c r="F81" s="10"/>
      <c r="G81" s="32"/>
      <c r="H81" s="32"/>
      <c r="I81" s="32"/>
      <c r="J81" s="32"/>
      <c r="K81" s="32"/>
      <c r="L81" s="32"/>
      <c r="M81" s="32"/>
      <c r="N81" s="8"/>
      <c r="O81" s="8"/>
      <c r="P81" s="8"/>
      <c r="Q81" s="8"/>
      <c r="R81" s="29"/>
      <c r="S81" s="29"/>
      <c r="T81" s="29"/>
      <c r="U81" s="29"/>
      <c r="V81" s="29"/>
    </row>
    <row r="82" spans="1:22" ht="15.75" customHeight="1" hidden="1">
      <c r="A82" s="7"/>
      <c r="B82" s="7"/>
      <c r="C82" s="29"/>
      <c r="D82" s="9"/>
      <c r="E82" s="8"/>
      <c r="F82" s="10"/>
      <c r="G82" s="32"/>
      <c r="H82" s="32"/>
      <c r="I82" s="32"/>
      <c r="J82" s="32"/>
      <c r="K82" s="32"/>
      <c r="L82" s="32"/>
      <c r="M82" s="32"/>
      <c r="N82" s="8"/>
      <c r="O82" s="8"/>
      <c r="P82" s="20"/>
      <c r="Q82" s="20"/>
      <c r="R82" s="20"/>
      <c r="S82" s="20"/>
      <c r="T82" s="20"/>
      <c r="U82" s="20"/>
      <c r="V82" s="29"/>
    </row>
    <row r="83" spans="1:22" ht="24.75" customHeight="1" hidden="1">
      <c r="A83" s="7"/>
      <c r="B83" s="7"/>
      <c r="C83" s="29"/>
      <c r="D83" s="9"/>
      <c r="E83" s="8"/>
      <c r="F83" s="10"/>
      <c r="G83" s="32"/>
      <c r="H83" s="32"/>
      <c r="I83" s="32"/>
      <c r="J83" s="32"/>
      <c r="K83" s="32"/>
      <c r="L83" s="32"/>
      <c r="M83" s="32"/>
      <c r="N83" s="8"/>
      <c r="O83" s="8"/>
      <c r="P83" s="8"/>
      <c r="Q83" s="8"/>
      <c r="R83" s="29"/>
      <c r="S83" s="29"/>
      <c r="T83" s="29"/>
      <c r="U83" s="29"/>
      <c r="V83" s="29"/>
    </row>
    <row r="84" spans="3:22" ht="29.25" customHeight="1" hidden="1">
      <c r="C84" s="3"/>
      <c r="D84" s="4"/>
      <c r="E84" s="3"/>
      <c r="F84" s="5"/>
      <c r="N84" s="3"/>
      <c r="O84" s="3"/>
      <c r="P84" s="6"/>
      <c r="Q84" s="6"/>
      <c r="R84" s="3"/>
      <c r="S84" s="3"/>
      <c r="T84" s="3"/>
      <c r="U84" s="3"/>
      <c r="V84" s="3"/>
    </row>
    <row r="85" spans="3:22" ht="15.75" customHeight="1">
      <c r="C85" s="131" t="s">
        <v>327</v>
      </c>
      <c r="D85" s="131"/>
      <c r="E85" s="131"/>
      <c r="F85" s="131"/>
      <c r="G85" s="99"/>
      <c r="H85" s="100"/>
      <c r="I85" s="101"/>
      <c r="J85" s="134" t="s">
        <v>326</v>
      </c>
      <c r="K85" s="134"/>
      <c r="L85" s="134"/>
      <c r="N85" s="21"/>
      <c r="O85" s="3"/>
      <c r="P85" s="6"/>
      <c r="Q85" s="6"/>
      <c r="R85" s="3"/>
      <c r="S85" s="3"/>
      <c r="T85" s="3"/>
      <c r="U85" s="3"/>
      <c r="V85" s="3"/>
    </row>
    <row r="86" spans="3:22" ht="15.75" customHeight="1">
      <c r="C86" s="3"/>
      <c r="D86" s="4"/>
      <c r="E86" s="3"/>
      <c r="F86" s="5"/>
      <c r="G86" s="43" t="s">
        <v>192</v>
      </c>
      <c r="H86" s="44"/>
      <c r="I86" s="44"/>
      <c r="J86" s="130" t="s">
        <v>115</v>
      </c>
      <c r="K86" s="130"/>
      <c r="L86" s="130"/>
      <c r="M86" s="44"/>
      <c r="N86" s="11"/>
      <c r="O86" s="3"/>
      <c r="P86" s="6"/>
      <c r="Q86" s="6"/>
      <c r="R86" s="3"/>
      <c r="S86" s="3"/>
      <c r="T86" s="3"/>
      <c r="U86" s="3"/>
      <c r="V86" s="3"/>
    </row>
    <row r="87" spans="3:22" ht="15.75" customHeight="1">
      <c r="C87" s="3"/>
      <c r="D87" s="4"/>
      <c r="E87" s="3"/>
      <c r="F87" s="22" t="s">
        <v>116</v>
      </c>
      <c r="J87" s="43"/>
      <c r="K87" s="43"/>
      <c r="L87" s="43"/>
      <c r="N87" s="3"/>
      <c r="O87" s="3"/>
      <c r="P87" s="6"/>
      <c r="Q87" s="6"/>
      <c r="R87" s="3"/>
      <c r="S87" s="3"/>
      <c r="T87" s="3"/>
      <c r="U87" s="3"/>
      <c r="V87" s="3"/>
    </row>
    <row r="88" spans="3:22" ht="15.75" customHeight="1">
      <c r="C88" s="131" t="s">
        <v>117</v>
      </c>
      <c r="D88" s="131"/>
      <c r="E88" s="132" t="s">
        <v>84</v>
      </c>
      <c r="F88" s="132"/>
      <c r="G88" s="133" t="s">
        <v>132</v>
      </c>
      <c r="H88" s="133"/>
      <c r="I88" s="42"/>
      <c r="J88" s="42">
        <v>64616</v>
      </c>
      <c r="N88" s="3"/>
      <c r="O88" s="3"/>
      <c r="P88" s="6"/>
      <c r="Q88" s="6"/>
      <c r="R88" s="3"/>
      <c r="S88" s="3"/>
      <c r="T88" s="3"/>
      <c r="U88" s="3"/>
      <c r="V88" s="3"/>
    </row>
    <row r="89" spans="19:21" ht="15.75" customHeight="1">
      <c r="S89" s="31"/>
      <c r="T89" s="31"/>
      <c r="U89" s="31"/>
    </row>
    <row r="90" spans="19:21" ht="15.75" customHeight="1">
      <c r="S90" s="31"/>
      <c r="T90" s="31"/>
      <c r="U90" s="31"/>
    </row>
    <row r="91" spans="19:21" ht="15.75" customHeight="1">
      <c r="S91" s="31"/>
      <c r="T91" s="31"/>
      <c r="U91" s="31"/>
    </row>
    <row r="92" spans="19:21" ht="15.75" customHeight="1">
      <c r="S92" s="31"/>
      <c r="T92" s="31"/>
      <c r="U92" s="31"/>
    </row>
    <row r="93" spans="19:21" ht="15.75" customHeight="1">
      <c r="S93" s="31"/>
      <c r="T93" s="31"/>
      <c r="U93" s="31"/>
    </row>
  </sheetData>
  <sheetProtection/>
  <mergeCells count="29">
    <mergeCell ref="J86:L86"/>
    <mergeCell ref="C88:D88"/>
    <mergeCell ref="E88:F88"/>
    <mergeCell ref="G88:H88"/>
    <mergeCell ref="C85:F85"/>
    <mergeCell ref="J85:L85"/>
    <mergeCell ref="S13:S14"/>
    <mergeCell ref="J13:L13"/>
    <mergeCell ref="M13:O13"/>
    <mergeCell ref="C12:E14"/>
    <mergeCell ref="F12:F14"/>
    <mergeCell ref="G13:I13"/>
    <mergeCell ref="G12:O12"/>
    <mergeCell ref="S7:U7"/>
    <mergeCell ref="D8:V8"/>
    <mergeCell ref="D9:Q9"/>
    <mergeCell ref="C10:G10"/>
    <mergeCell ref="H10:M10"/>
    <mergeCell ref="P12:U12"/>
    <mergeCell ref="V12:V14"/>
    <mergeCell ref="R13:R14"/>
    <mergeCell ref="P13:Q13"/>
    <mergeCell ref="T13:U13"/>
    <mergeCell ref="S1:U1"/>
    <mergeCell ref="S2:U2"/>
    <mergeCell ref="S3:U3"/>
    <mergeCell ref="S4:U4"/>
    <mergeCell ref="S5:U5"/>
    <mergeCell ref="S6:U6"/>
  </mergeCells>
  <printOptions/>
  <pageMargins left="0.17" right="0.17" top="0.23" bottom="0.1968503937007874" header="0.17" footer="0.25"/>
  <pageSetup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Danchikov</dc:creator>
  <cp:keywords/>
  <dc:description/>
  <cp:lastModifiedBy>Natali</cp:lastModifiedBy>
  <cp:lastPrinted>2015-02-25T07:56:56Z</cp:lastPrinted>
  <dcterms:created xsi:type="dcterms:W3CDTF">2007-07-27T06:36:16Z</dcterms:created>
  <dcterms:modified xsi:type="dcterms:W3CDTF">2015-02-25T07:56:59Z</dcterms:modified>
  <cp:category/>
  <cp:version/>
  <cp:contentType/>
  <cp:contentStatus/>
</cp:coreProperties>
</file>