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880" windowHeight="1263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<sst xmlns="http://schemas.openxmlformats.org/spreadsheetml/2006/main" count="58" uniqueCount="57">
  <si>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</si>
  <si>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</si>
  <si>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</si>
  <si>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</si>
  <si>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</si>
  <si>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</si>
  <si>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</si>
  <si>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</si>
  <si>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</si>
  <si>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</si>
  <si>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</si>
  <si>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</si>
  <si>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</si>
  <si>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</si>
  <si>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</si>
  <si>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</si>
  <si>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</si>
  <si>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</si>
  <si>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</si>
  <si>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</si>
  <si>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</si>
  <si>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>106(9)06000000000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</si>
  <si>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</si>
  <si>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</si>
  <si>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</si>
  <si>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</si>
  <si>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</si>
  <si>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</si>
  <si>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</si>
  <si>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</si>
  <si>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</si>
  <si>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</si>
  <si>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</si>
  <si>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</si>
  <si>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</si>
  <si>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</si>
  <si>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</si>
  <si>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</si>
  <si>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</si>
  <si>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</si>
  <si>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</si>
  <si>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</si>
  <si>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</si>
  <si>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</si>
  <si>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</si>
  <si>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</si>
  <si>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Факт 2014 г.</t>
  </si>
  <si>
    <t>План 2015 г.</t>
  </si>
  <si>
    <t>к плану 2015 г.</t>
  </si>
  <si>
    <t>Сведения об исполнении доходной части бюджета Гостицкого сельского поселения на 2015 год.</t>
  </si>
  <si>
    <t>1110503(7)5000000</t>
  </si>
  <si>
    <t>План 9 мес.  2015 г.</t>
  </si>
  <si>
    <t>к плану       9 мес.    2015 г.</t>
  </si>
  <si>
    <t>на 01.10.2015 г.</t>
  </si>
  <si>
    <t>Факт 9 мес. 2014 г.</t>
  </si>
  <si>
    <t>Факт 9 мес. 2015 г.</t>
  </si>
  <si>
    <t>к Факту      9 мес.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</si>
</sst>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wrapText="1"/>
    </xf>
    <xf numFmtId="165" fontId="5" fillId="0" borderId="16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 wrapText="1"/>
    </xf>
    <xf numFmtId="170" fontId="14" fillId="0" borderId="15" xfId="0" applyNumberFormat="1" applyFont="1" applyFill="1" applyBorder="1" applyAlignment="1">
      <alignment horizontal="right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170" fontId="50" fillId="0" borderId="15" xfId="0" applyNumberFormat="1" applyFont="1" applyFill="1" applyBorder="1" applyAlignment="1">
      <alignment horizontal="right" vertical="center" wrapText="1"/>
    </xf>
    <xf numFmtId="170" fontId="51" fillId="0" borderId="15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14" fillId="0" borderId="10" xfId="0" applyNumberFormat="1" applyFont="1" applyFill="1" applyBorder="1" applyAlignment="1">
      <alignment horizontal="right" vertical="center" wrapText="1"/>
    </xf>
    <xf numFmtId="170" fontId="14" fillId="0" borderId="12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170" fontId="6" fillId="0" borderId="22" xfId="0" applyNumberFormat="1" applyFont="1" applyFill="1" applyBorder="1" applyAlignment="1">
      <alignment horizontal="right" vertical="center" wrapText="1"/>
    </xf>
    <xf numFmtId="170" fontId="6" fillId="0" borderId="23" xfId="0" applyNumberFormat="1" applyFont="1" applyFill="1" applyBorder="1" applyAlignment="1">
      <alignment horizontal="right" vertical="center" wrapText="1"/>
    </xf>
    <xf numFmtId="170" fontId="5" fillId="0" borderId="13" xfId="0" applyNumberFormat="1" applyFont="1" applyFill="1" applyBorder="1" applyAlignment="1">
      <alignment horizontal="right" vertical="center" wrapText="1"/>
    </xf>
    <xf numFmtId="170" fontId="50" fillId="0" borderId="10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6" fillId="33" borderId="22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170" fontId="51" fillId="0" borderId="10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4" fontId="5" fillId="0" borderId="28" xfId="0" applyNumberFormat="1" applyFont="1" applyFill="1" applyBorder="1" applyAlignment="1">
      <alignment horizontal="right" vertical="center" wrapText="1"/>
    </xf>
    <xf numFmtId="4" fontId="5" fillId="0" borderId="29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170" fontId="5" fillId="0" borderId="12" xfId="0" applyNumberFormat="1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horizontal="right" vertical="center" wrapText="1"/>
    </xf>
    <xf numFmtId="4" fontId="5" fillId="0" borderId="31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3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1" fillId="33" borderId="34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2.75390625" style="0" customWidth="1"/>
    <col min="4" max="4" width="11.875" style="52" customWidth="1"/>
    <col min="5" max="5" width="12.25390625" style="0" customWidth="1"/>
    <col min="6" max="6" width="11.75390625" style="0" customWidth="1"/>
    <col min="7" max="7" width="12.25390625" style="0" customWidth="1"/>
    <col min="8" max="8" width="9.00390625" style="0" customWidth="1"/>
    <col min="9" max="10" width="8.125" style="0" customWidth="1"/>
  </cols>
  <sheetData>
    <row r="1" spans="1:10" s="16" customFormat="1" ht="18">
      <c r="A1" s="13" t="s">
        <v>49</v>
      </c>
      <c r="B1" s="15"/>
      <c r="C1" s="14"/>
      <c r="D1" s="50"/>
      <c r="E1" s="14"/>
      <c r="F1" s="14"/>
      <c r="G1" s="14"/>
      <c r="H1" s="14"/>
      <c r="I1" s="14"/>
      <c r="J1" s="14"/>
    </row>
    <row r="2" spans="1:10" ht="15.75">
      <c r="A2" s="17" t="s">
        <v>53</v>
      </c>
      <c r="B2" s="1"/>
      <c r="C2" s="2"/>
      <c r="D2" s="51"/>
      <c r="E2" s="2"/>
      <c r="F2" s="2"/>
      <c r="G2" s="2"/>
      <c r="H2" s="2"/>
      <c r="I2" s="2"/>
      <c r="J2" s="2"/>
    </row>
    <row r="3" spans="1:10" ht="15" customHeight="1" thickBot="1">
      <c r="A3" s="10"/>
      <c r="B3" s="11"/>
      <c r="E3" s="3"/>
      <c r="F3" s="3"/>
      <c r="G3" s="3"/>
      <c r="H3" s="3"/>
      <c r="I3" s="3" t="s">
        <v>22</v>
      </c>
      <c r="J3" s="28" t="s">
        <v>23</v>
      </c>
    </row>
    <row r="4" spans="1:10" ht="21" customHeight="1">
      <c r="A4" s="73" t="s">
        <v>0</v>
      </c>
      <c r="B4" s="75" t="s">
        <v>1</v>
      </c>
      <c r="C4" s="75" t="s">
        <v>46</v>
      </c>
      <c r="D4" s="80" t="s">
        <v>54</v>
      </c>
      <c r="E4" s="78" t="s">
        <v>47</v>
      </c>
      <c r="F4" s="78" t="s">
        <v>51</v>
      </c>
      <c r="G4" s="78" t="s">
        <v>55</v>
      </c>
      <c r="H4" s="70" t="s">
        <v>18</v>
      </c>
      <c r="I4" s="71"/>
      <c r="J4" s="72"/>
    </row>
    <row r="5" spans="1:10" ht="33.75" customHeight="1">
      <c r="A5" s="74"/>
      <c r="B5" s="76"/>
      <c r="C5" s="77"/>
      <c r="D5" s="81"/>
      <c r="E5" s="79"/>
      <c r="F5" s="79"/>
      <c r="G5" s="79"/>
      <c r="H5" s="27" t="s">
        <v>48</v>
      </c>
      <c r="I5" s="27" t="s">
        <v>52</v>
      </c>
      <c r="J5" s="21" t="s">
        <v>56</v>
      </c>
    </row>
    <row r="6" spans="1:10" ht="14.25" customHeight="1">
      <c r="A6" s="22" t="s">
        <v>7</v>
      </c>
      <c r="B6" s="5" t="s">
        <v>14</v>
      </c>
      <c r="C6" s="33">
        <v>923987.07</v>
      </c>
      <c r="D6" s="53">
        <v>689506.37</v>
      </c>
      <c r="E6" s="18">
        <v>1042700</v>
      </c>
      <c r="F6" s="18">
        <v>777700</v>
      </c>
      <c r="G6" s="18">
        <v>602938.56</v>
      </c>
      <c r="H6" s="37">
        <f>G6/E6*100</f>
        <v>57.82473961829865</v>
      </c>
      <c r="I6" s="37">
        <f>G6/F6*100</f>
        <v>77.52842484248426</v>
      </c>
      <c r="J6" s="30">
        <f>G6/D6*100</f>
        <v>87.44495863033144</v>
      </c>
    </row>
    <row r="7" spans="1:10" ht="15.75" customHeight="1">
      <c r="A7" s="23" t="s">
        <v>45</v>
      </c>
      <c r="B7" s="5" t="s">
        <v>44</v>
      </c>
      <c r="C7" s="33">
        <f>267957.97+5.79</f>
        <v>267963.75999999995</v>
      </c>
      <c r="D7" s="53">
        <v>200597.7</v>
      </c>
      <c r="E7" s="18">
        <v>226900</v>
      </c>
      <c r="F7" s="18">
        <v>170000</v>
      </c>
      <c r="G7" s="18">
        <v>142662.73</v>
      </c>
      <c r="H7" s="37">
        <f>G7/E7*100</f>
        <v>62.87471573380344</v>
      </c>
      <c r="I7" s="37">
        <f>G7/F7*100</f>
        <v>83.91925294117648</v>
      </c>
      <c r="J7" s="35">
        <f aca="true" t="shared" si="0" ref="J7:J28">G7/D7*100</f>
        <v>71.11882638734143</v>
      </c>
    </row>
    <row r="8" spans="1:10" ht="15.75" customHeight="1">
      <c r="A8" s="23" t="s">
        <v>2</v>
      </c>
      <c r="B8" s="5" t="s">
        <v>15</v>
      </c>
      <c r="C8" s="33">
        <v>80491.7</v>
      </c>
      <c r="D8" s="53">
        <v>36397.31</v>
      </c>
      <c r="E8" s="18">
        <v>20000</v>
      </c>
      <c r="F8" s="18">
        <v>17800</v>
      </c>
      <c r="G8" s="18">
        <v>18241.88</v>
      </c>
      <c r="H8" s="37">
        <f aca="true" t="shared" si="1" ref="H8:H28">G8/E8*100</f>
        <v>91.2094</v>
      </c>
      <c r="I8" s="37">
        <f aca="true" t="shared" si="2" ref="I8:I28">G8/F8*100</f>
        <v>102.48247191011237</v>
      </c>
      <c r="J8" s="30">
        <f t="shared" si="0"/>
        <v>50.11875877640408</v>
      </c>
    </row>
    <row r="9" spans="1:10" ht="15.75" customHeight="1">
      <c r="A9" s="23" t="s">
        <v>27</v>
      </c>
      <c r="B9" s="5" t="s">
        <v>28</v>
      </c>
      <c r="C9" s="33">
        <v>697129.54</v>
      </c>
      <c r="D9" s="53">
        <v>386420.29</v>
      </c>
      <c r="E9" s="18">
        <v>643400</v>
      </c>
      <c r="F9" s="18">
        <v>554500</v>
      </c>
      <c r="G9" s="18">
        <v>437532.7</v>
      </c>
      <c r="H9" s="37">
        <f t="shared" si="1"/>
        <v>68.00321728318309</v>
      </c>
      <c r="I9" s="37">
        <f t="shared" si="2"/>
        <v>78.9058070333634</v>
      </c>
      <c r="J9" s="30">
        <f t="shared" si="0"/>
        <v>113.22715481632709</v>
      </c>
    </row>
    <row r="10" spans="1:10" ht="17.25" customHeight="1">
      <c r="A10" s="23" t="s">
        <v>3</v>
      </c>
      <c r="B10" s="5" t="s">
        <v>21</v>
      </c>
      <c r="C10" s="33">
        <v>719027.33</v>
      </c>
      <c r="D10" s="53">
        <v>435843.89</v>
      </c>
      <c r="E10" s="18">
        <v>851200</v>
      </c>
      <c r="F10" s="18">
        <v>706200</v>
      </c>
      <c r="G10" s="18">
        <v>920255.58</v>
      </c>
      <c r="H10" s="37">
        <f t="shared" si="1"/>
        <v>108.11273261278195</v>
      </c>
      <c r="I10" s="37">
        <f t="shared" si="2"/>
        <v>130.31090059473235</v>
      </c>
      <c r="J10" s="30">
        <f t="shared" si="0"/>
        <v>211.143393566903</v>
      </c>
    </row>
    <row r="11" spans="1:10" ht="14.25" customHeight="1">
      <c r="A11" s="23" t="s">
        <v>19</v>
      </c>
      <c r="B11" s="5" t="s">
        <v>20</v>
      </c>
      <c r="C11" s="33">
        <v>18510</v>
      </c>
      <c r="D11" s="53">
        <v>9930</v>
      </c>
      <c r="E11" s="18">
        <v>29700</v>
      </c>
      <c r="F11" s="18">
        <v>21000</v>
      </c>
      <c r="G11" s="18">
        <v>9982.96</v>
      </c>
      <c r="H11" s="37">
        <f t="shared" si="1"/>
        <v>33.61265993265993</v>
      </c>
      <c r="I11" s="37">
        <f t="shared" si="2"/>
        <v>47.537904761904755</v>
      </c>
      <c r="J11" s="30">
        <f t="shared" si="0"/>
        <v>100.53333333333332</v>
      </c>
    </row>
    <row r="12" spans="1:10" ht="16.5" customHeight="1">
      <c r="A12" s="29" t="s">
        <v>33</v>
      </c>
      <c r="B12" s="5" t="s">
        <v>32</v>
      </c>
      <c r="C12" s="33">
        <v>791060.82</v>
      </c>
      <c r="D12" s="53">
        <v>408372.76</v>
      </c>
      <c r="E12" s="18">
        <v>0</v>
      </c>
      <c r="F12" s="18">
        <v>0</v>
      </c>
      <c r="G12" s="18">
        <v>0</v>
      </c>
      <c r="H12" s="59" t="e">
        <f t="shared" si="1"/>
        <v>#DIV/0!</v>
      </c>
      <c r="I12" s="59" t="e">
        <f t="shared" si="2"/>
        <v>#DIV/0!</v>
      </c>
      <c r="J12" s="30">
        <f t="shared" si="0"/>
        <v>0</v>
      </c>
    </row>
    <row r="13" spans="1:10" ht="16.5" customHeight="1">
      <c r="A13" s="23" t="s">
        <v>43</v>
      </c>
      <c r="B13" s="5" t="s">
        <v>50</v>
      </c>
      <c r="C13" s="33">
        <v>506769</v>
      </c>
      <c r="D13" s="53">
        <v>387530.68</v>
      </c>
      <c r="E13" s="18">
        <v>577100</v>
      </c>
      <c r="F13" s="18">
        <v>432900</v>
      </c>
      <c r="G13" s="18">
        <v>239808.91</v>
      </c>
      <c r="H13" s="37">
        <f t="shared" si="1"/>
        <v>41.5541344654306</v>
      </c>
      <c r="I13" s="37">
        <f t="shared" si="2"/>
        <v>55.395913605913606</v>
      </c>
      <c r="J13" s="30">
        <f t="shared" si="0"/>
        <v>61.88127092285958</v>
      </c>
    </row>
    <row r="14" spans="1:10" ht="16.5" customHeight="1">
      <c r="A14" s="23" t="s">
        <v>40</v>
      </c>
      <c r="B14" s="5" t="s">
        <v>41</v>
      </c>
      <c r="C14" s="33">
        <v>119408.29</v>
      </c>
      <c r="D14" s="53">
        <v>69297.16</v>
      </c>
      <c r="E14" s="18">
        <v>131600</v>
      </c>
      <c r="F14" s="18">
        <v>98700</v>
      </c>
      <c r="G14" s="18">
        <v>77697.4</v>
      </c>
      <c r="H14" s="37">
        <f t="shared" si="1"/>
        <v>59.040577507598776</v>
      </c>
      <c r="I14" s="37">
        <f t="shared" si="2"/>
        <v>78.7207700101317</v>
      </c>
      <c r="J14" s="30">
        <f t="shared" si="0"/>
        <v>112.12205521842453</v>
      </c>
    </row>
    <row r="15" spans="1:10" ht="16.5" customHeight="1" hidden="1">
      <c r="A15" s="23" t="s">
        <v>36</v>
      </c>
      <c r="B15" s="5" t="s">
        <v>42</v>
      </c>
      <c r="C15" s="33">
        <v>0</v>
      </c>
      <c r="D15" s="53">
        <v>0</v>
      </c>
      <c r="E15" s="18">
        <v>0</v>
      </c>
      <c r="F15" s="18">
        <v>0</v>
      </c>
      <c r="G15" s="18">
        <v>0</v>
      </c>
      <c r="H15" s="59" t="e">
        <f t="shared" si="1"/>
        <v>#DIV/0!</v>
      </c>
      <c r="I15" s="59" t="e">
        <f t="shared" si="2"/>
        <v>#DIV/0!</v>
      </c>
      <c r="J15" s="31" t="e">
        <f t="shared" si="0"/>
        <v>#DIV/0!</v>
      </c>
    </row>
    <row r="16" spans="1:10" ht="13.5">
      <c r="A16" s="24" t="s">
        <v>35</v>
      </c>
      <c r="B16" s="8" t="s">
        <v>34</v>
      </c>
      <c r="C16" s="34">
        <v>374090.92</v>
      </c>
      <c r="D16" s="54">
        <v>269342.28</v>
      </c>
      <c r="E16" s="19">
        <v>208000</v>
      </c>
      <c r="F16" s="19">
        <v>164000</v>
      </c>
      <c r="G16" s="19">
        <v>229734.76</v>
      </c>
      <c r="H16" s="37">
        <f t="shared" si="1"/>
        <v>110.44940384615384</v>
      </c>
      <c r="I16" s="37">
        <f t="shared" si="2"/>
        <v>140.08217073170732</v>
      </c>
      <c r="J16" s="35">
        <f t="shared" si="0"/>
        <v>85.29472610093</v>
      </c>
    </row>
    <row r="17" spans="1:10" ht="13.5">
      <c r="A17" s="24" t="s">
        <v>25</v>
      </c>
      <c r="B17" s="8" t="s">
        <v>26</v>
      </c>
      <c r="C17" s="34">
        <v>22809.82</v>
      </c>
      <c r="D17" s="54">
        <v>16002.87</v>
      </c>
      <c r="E17" s="19">
        <v>0</v>
      </c>
      <c r="F17" s="19">
        <v>0</v>
      </c>
      <c r="G17" s="19">
        <v>0</v>
      </c>
      <c r="H17" s="59" t="e">
        <f t="shared" si="1"/>
        <v>#DIV/0!</v>
      </c>
      <c r="I17" s="59" t="e">
        <f t="shared" si="2"/>
        <v>#DIV/0!</v>
      </c>
      <c r="J17" s="30">
        <f t="shared" si="0"/>
        <v>0</v>
      </c>
    </row>
    <row r="18" spans="1:10" ht="17.25" customHeight="1">
      <c r="A18" s="24" t="s">
        <v>4</v>
      </c>
      <c r="B18" s="8" t="s">
        <v>16</v>
      </c>
      <c r="C18" s="34">
        <v>1800</v>
      </c>
      <c r="D18" s="54">
        <v>1650</v>
      </c>
      <c r="E18" s="19">
        <v>4200</v>
      </c>
      <c r="F18" s="19">
        <v>2400</v>
      </c>
      <c r="G18" s="19">
        <v>1800</v>
      </c>
      <c r="H18" s="37">
        <f t="shared" si="1"/>
        <v>42.857142857142854</v>
      </c>
      <c r="I18" s="37">
        <f t="shared" si="2"/>
        <v>75</v>
      </c>
      <c r="J18" s="30">
        <f t="shared" si="0"/>
        <v>109.09090909090908</v>
      </c>
    </row>
    <row r="19" spans="1:10" ht="17.25" customHeight="1" hidden="1">
      <c r="A19" s="24" t="s">
        <v>10</v>
      </c>
      <c r="B19" s="8" t="s">
        <v>11</v>
      </c>
      <c r="C19" s="34">
        <v>0</v>
      </c>
      <c r="D19" s="54">
        <v>0</v>
      </c>
      <c r="E19" s="19">
        <v>0</v>
      </c>
      <c r="F19" s="19">
        <v>0</v>
      </c>
      <c r="G19" s="19">
        <v>0</v>
      </c>
      <c r="H19" s="39" t="e">
        <f>G19/E19*100</f>
        <v>#DIV/0!</v>
      </c>
      <c r="I19" s="39" t="e">
        <f>G19/F19*100</f>
        <v>#DIV/0!</v>
      </c>
      <c r="J19" s="36" t="e">
        <f>G19/D19*100</f>
        <v>#DIV/0!</v>
      </c>
    </row>
    <row r="20" spans="1:10" ht="17.25" customHeight="1" thickBot="1">
      <c r="A20" s="25" t="s">
        <v>31</v>
      </c>
      <c r="B20" s="6" t="s">
        <v>39</v>
      </c>
      <c r="C20" s="68">
        <v>43500</v>
      </c>
      <c r="D20" s="54">
        <v>43500</v>
      </c>
      <c r="E20" s="69">
        <v>22100</v>
      </c>
      <c r="F20" s="19">
        <v>22100</v>
      </c>
      <c r="G20" s="19">
        <v>22050</v>
      </c>
      <c r="H20" s="67">
        <f t="shared" si="1"/>
        <v>99.77375565610859</v>
      </c>
      <c r="I20" s="67">
        <f t="shared" si="2"/>
        <v>99.77375565610859</v>
      </c>
      <c r="J20" s="30">
        <f t="shared" si="0"/>
        <v>50.689655172413794</v>
      </c>
    </row>
    <row r="21" spans="1:10" ht="17.25" customHeight="1" thickBot="1">
      <c r="A21" s="40" t="s">
        <v>24</v>
      </c>
      <c r="B21" s="41"/>
      <c r="C21" s="60">
        <f>SUM(C6:C20)</f>
        <v>4566548.25</v>
      </c>
      <c r="D21" s="55">
        <f>SUM(D6:D20)</f>
        <v>2954391.3100000005</v>
      </c>
      <c r="E21" s="63">
        <f>SUM(E6:E20)</f>
        <v>3756900</v>
      </c>
      <c r="F21" s="43">
        <f>SUM(F6:F20)</f>
        <v>2967300</v>
      </c>
      <c r="G21" s="43">
        <f>SUM(G6:G20)</f>
        <v>2702705.4800000004</v>
      </c>
      <c r="H21" s="44">
        <f t="shared" si="1"/>
        <v>71.93977694375683</v>
      </c>
      <c r="I21" s="44">
        <f t="shared" si="2"/>
        <v>91.08298722744584</v>
      </c>
      <c r="J21" s="45">
        <f t="shared" si="0"/>
        <v>91.4809582214754</v>
      </c>
    </row>
    <row r="22" spans="1:10" ht="13.5">
      <c r="A22" s="26" t="s">
        <v>12</v>
      </c>
      <c r="B22" s="9" t="s">
        <v>13</v>
      </c>
      <c r="C22" s="61">
        <v>4229100</v>
      </c>
      <c r="D22" s="56">
        <v>3862620</v>
      </c>
      <c r="E22" s="64">
        <v>4494400</v>
      </c>
      <c r="F22" s="20">
        <v>3926970</v>
      </c>
      <c r="G22" s="20">
        <v>3926970</v>
      </c>
      <c r="H22" s="46">
        <f t="shared" si="1"/>
        <v>87.374733001068</v>
      </c>
      <c r="I22" s="46">
        <f t="shared" si="2"/>
        <v>100</v>
      </c>
      <c r="J22" s="32">
        <f t="shared" si="0"/>
        <v>101.66596765925719</v>
      </c>
    </row>
    <row r="23" spans="1:10" ht="13.5">
      <c r="A23" s="23" t="s">
        <v>17</v>
      </c>
      <c r="B23" s="5" t="s">
        <v>9</v>
      </c>
      <c r="C23" s="62">
        <v>40745596.43</v>
      </c>
      <c r="D23" s="53">
        <v>12301701.58</v>
      </c>
      <c r="E23" s="65">
        <v>20394560</v>
      </c>
      <c r="F23" s="18">
        <v>7724360</v>
      </c>
      <c r="G23" s="18">
        <v>7648360</v>
      </c>
      <c r="H23" s="46">
        <f t="shared" si="1"/>
        <v>37.50196130732901</v>
      </c>
      <c r="I23" s="37">
        <f>G23/F23*100</f>
        <v>99.0160997157046</v>
      </c>
      <c r="J23" s="30">
        <f>G23/D23*100</f>
        <v>62.17318758922454</v>
      </c>
    </row>
    <row r="24" spans="1:10" ht="13.5">
      <c r="A24" s="23" t="s">
        <v>8</v>
      </c>
      <c r="B24" s="5" t="s">
        <v>9</v>
      </c>
      <c r="C24" s="62">
        <v>99910</v>
      </c>
      <c r="D24" s="53">
        <v>99798</v>
      </c>
      <c r="E24" s="65">
        <v>92230</v>
      </c>
      <c r="F24" s="18">
        <v>92230</v>
      </c>
      <c r="G24" s="18">
        <v>92230</v>
      </c>
      <c r="H24" s="37">
        <f t="shared" si="1"/>
        <v>100</v>
      </c>
      <c r="I24" s="37">
        <f t="shared" si="2"/>
        <v>100</v>
      </c>
      <c r="J24" s="35">
        <f t="shared" si="0"/>
        <v>92.416681697028</v>
      </c>
    </row>
    <row r="25" spans="1:10" ht="16.5" customHeight="1">
      <c r="A25" s="23" t="s">
        <v>29</v>
      </c>
      <c r="B25" s="5" t="s">
        <v>30</v>
      </c>
      <c r="C25" s="62">
        <v>3123701</v>
      </c>
      <c r="D25" s="53">
        <v>400000</v>
      </c>
      <c r="E25" s="65">
        <v>2513000</v>
      </c>
      <c r="F25" s="18">
        <v>1923299.42</v>
      </c>
      <c r="G25" s="18">
        <v>1922549.42</v>
      </c>
      <c r="H25" s="47">
        <f>G25/E25*100</f>
        <v>76.50415519299642</v>
      </c>
      <c r="I25" s="47">
        <f>G25/F25*100</f>
        <v>99.9610045117156</v>
      </c>
      <c r="J25" s="30">
        <f>G25/D25*100</f>
        <v>480.637355</v>
      </c>
    </row>
    <row r="26" spans="1:10" ht="16.5" customHeight="1" thickBot="1">
      <c r="A26" s="25" t="s">
        <v>37</v>
      </c>
      <c r="B26" s="6" t="s">
        <v>38</v>
      </c>
      <c r="C26" s="62">
        <v>-19008297.52</v>
      </c>
      <c r="D26" s="53">
        <v>-19008297.52</v>
      </c>
      <c r="E26" s="65">
        <v>0</v>
      </c>
      <c r="F26" s="18">
        <v>0</v>
      </c>
      <c r="G26" s="18">
        <v>-1000</v>
      </c>
      <c r="H26" s="38" t="e">
        <f t="shared" si="1"/>
        <v>#DIV/0!</v>
      </c>
      <c r="I26" s="38" t="e">
        <f t="shared" si="2"/>
        <v>#DIV/0!</v>
      </c>
      <c r="J26" s="30">
        <f t="shared" si="0"/>
        <v>0.005260860416077915</v>
      </c>
    </row>
    <row r="27" spans="1:10" ht="21" customHeight="1" thickBot="1">
      <c r="A27" s="40" t="s">
        <v>5</v>
      </c>
      <c r="B27" s="41"/>
      <c r="C27" s="60">
        <f>SUM(C22:C26)</f>
        <v>29190009.91</v>
      </c>
      <c r="D27" s="55">
        <f>SUM(D22:D26)</f>
        <v>-2344177.9399999995</v>
      </c>
      <c r="E27" s="63">
        <f>SUM(E22:E26)</f>
        <v>27494190</v>
      </c>
      <c r="F27" s="43">
        <f>SUM(F22:F26)</f>
        <v>13666859.42</v>
      </c>
      <c r="G27" s="43">
        <f>SUM(G22:G26)</f>
        <v>13589109.42</v>
      </c>
      <c r="H27" s="44">
        <f t="shared" si="1"/>
        <v>49.42538558146285</v>
      </c>
      <c r="I27" s="44">
        <f t="shared" si="2"/>
        <v>99.43110558460694</v>
      </c>
      <c r="J27" s="45">
        <f t="shared" si="0"/>
        <v>-579.6961565127604</v>
      </c>
    </row>
    <row r="28" spans="1:10" ht="14.25" thickBot="1">
      <c r="A28" s="48" t="s">
        <v>6</v>
      </c>
      <c r="B28" s="49"/>
      <c r="C28" s="60">
        <f>C27+C21</f>
        <v>33756558.16</v>
      </c>
      <c r="D28" s="57">
        <f>D27+D21</f>
        <v>610213.370000001</v>
      </c>
      <c r="E28" s="66">
        <f>E27+E21</f>
        <v>31251090</v>
      </c>
      <c r="F28" s="42">
        <f>F27+F21</f>
        <v>16634159.42</v>
      </c>
      <c r="G28" s="42">
        <f>G27+G21</f>
        <v>16291814.9</v>
      </c>
      <c r="H28" s="44">
        <f t="shared" si="1"/>
        <v>52.13198931621265</v>
      </c>
      <c r="I28" s="44">
        <f t="shared" si="2"/>
        <v>97.94191872666326</v>
      </c>
      <c r="J28" s="45">
        <f t="shared" si="0"/>
        <v>2669.8554474478283</v>
      </c>
    </row>
    <row r="29" spans="1:10" ht="13.5">
      <c r="A29" s="12"/>
      <c r="B29" s="7"/>
      <c r="C29" s="4"/>
      <c r="D29" s="58"/>
      <c r="E29" s="4"/>
      <c r="F29" s="4"/>
      <c r="G29" s="4"/>
      <c r="H29" s="4"/>
      <c r="I29" s="4"/>
      <c r="J29" s="4"/>
    </row>
  </sheetData>
  <sheetProtection/>
  <mergeCells count="8">
    <mergeCell ref="G4:G5"/>
    <mergeCell ref="H4:J4"/>
    <mergeCell ref="A4:A5"/>
    <mergeCell ref="B4:B5"/>
    <mergeCell ref="C4:C5"/>
    <mergeCell ref="D4:D5"/>
    <mergeCell ref="E4:E5"/>
    <mergeCell ref="F4:F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2015-10-05T07:49:11Z</cp:lastPrinted>
  <dcterms:created xsi:type="dcterms:W3CDTF">2006-03-15T08:30:53Z</dcterms:created>
  <dcterms:modified xsi:type="dcterms:W3CDTF">2015-10-22T12:52:06Z</dcterms:modified>
  <cp:category/>
  <cp:version/>
  <cp:contentType/>
  <cp:contentStatus/>
</cp:coreProperties>
</file>