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550" windowHeight="1263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<sst xmlns="http://schemas.openxmlformats.org/spreadsheetml/2006/main" count="58" uniqueCount="57">
  <si>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</si>
  <si>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</si>
  <si>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</si>
  <si>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</si>
  <si>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</si>
  <si>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</si>
  <si>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</si>
  <si>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</si>
  <si>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</si>
  <si>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</si>
  <si>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</si>
  <si>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</si>
  <si>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</si>
  <si>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</si>
  <si>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</si>
  <si>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</si>
  <si>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</si>
  <si>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</si>
  <si>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</si>
  <si>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</si>
  <si>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</si>
  <si>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</si>
  <si>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</si>
  <si>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</si>
  <si>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</si>
  <si>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</si>
  <si>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</si>
  <si>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</si>
  <si>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</si>
  <si>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</si>
  <si>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</si>
  <si>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</si>
  <si>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</si>
  <si>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</si>
  <si>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</si>
  <si>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</si>
  <si>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</si>
  <si>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</si>
  <si>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</si>
  <si>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</si>
  <si>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</si>
  <si>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</si>
  <si>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</si>
  <si>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</si>
  <si>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</si>
  <si>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</si>
  <si>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</si>
  <si>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</si>
  <si>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</si>
  <si>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Гостицкого сельского поселения на 2015 год.</t>
  </si>
  <si>
    <t>на 01.05.2015 г.</t>
  </si>
  <si>
    <t>Факт 4 мес.   2014 г.</t>
  </si>
  <si>
    <t>План 1 полуг.  2015 г.</t>
  </si>
  <si>
    <t>Факт 4 мес.   2015 г.</t>
  </si>
  <si>
    <t>к плану       1 полуг.    2015 г.</t>
  </si>
  <si>
    <t>к Факту      4 мес.    2014 г.</t>
  </si>
  <si>
    <t>1110503(7)5000000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</si>
</sst>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3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70" fontId="32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32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right" vertical="center" wrapText="1"/>
    </xf>
    <xf numFmtId="4" fontId="2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4" fontId="5" fillId="24" borderId="10" xfId="0" applyNumberFormat="1" applyFont="1" applyFill="1" applyBorder="1" applyAlignment="1">
      <alignment horizontal="right" vertical="center" wrapText="1"/>
    </xf>
    <xf numFmtId="4" fontId="5" fillId="24" borderId="12" xfId="0" applyNumberFormat="1" applyFont="1" applyFill="1" applyBorder="1" applyAlignment="1">
      <alignment horizontal="right" vertical="center" wrapText="1"/>
    </xf>
    <xf numFmtId="4" fontId="6" fillId="24" borderId="22" xfId="0" applyNumberFormat="1" applyFont="1" applyFill="1" applyBorder="1" applyAlignment="1">
      <alignment horizontal="right" vertical="center" wrapText="1"/>
    </xf>
    <xf numFmtId="4" fontId="5" fillId="24" borderId="14" xfId="0" applyNumberFormat="1" applyFont="1" applyFill="1" applyBorder="1" applyAlignment="1">
      <alignment horizontal="right" vertical="center" wrapText="1"/>
    </xf>
    <xf numFmtId="4" fontId="3" fillId="24" borderId="22" xfId="0" applyNumberFormat="1" applyFont="1" applyFill="1" applyBorder="1" applyAlignment="1">
      <alignment horizontal="right" vertical="center" wrapText="1"/>
    </xf>
    <xf numFmtId="4" fontId="5" fillId="24" borderId="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3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3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7" customFormat="1" ht="18">
      <c r="A1" s="14" t="s">
        <v>49</v>
      </c>
      <c r="B1" s="16"/>
      <c r="C1" s="15"/>
      <c r="D1" s="51"/>
      <c r="E1" s="15"/>
      <c r="F1" s="15"/>
      <c r="G1" s="15"/>
      <c r="H1" s="15"/>
      <c r="I1" s="15"/>
      <c r="J1" s="15"/>
    </row>
    <row r="2" spans="1:10" ht="15.75">
      <c r="A2" s="18" t="s">
        <v>50</v>
      </c>
      <c r="B2" s="1"/>
      <c r="C2" s="2"/>
      <c r="D2" s="52"/>
      <c r="E2" s="2"/>
      <c r="F2" s="2"/>
      <c r="G2" s="2"/>
      <c r="H2" s="2"/>
      <c r="I2" s="2"/>
      <c r="J2" s="2"/>
    </row>
    <row r="3" spans="1:10" ht="15" customHeight="1" thickBot="1">
      <c r="A3" s="11"/>
      <c r="B3" s="12"/>
      <c r="E3" s="3"/>
      <c r="F3" s="3"/>
      <c r="G3" s="3"/>
      <c r="H3" s="3"/>
      <c r="I3" s="3" t="s">
        <v>22</v>
      </c>
      <c r="J3" s="29" t="s">
        <v>23</v>
      </c>
    </row>
    <row r="4" spans="1:10" ht="21" customHeight="1">
      <c r="A4" s="72" t="s">
        <v>0</v>
      </c>
      <c r="B4" s="74" t="s">
        <v>1</v>
      </c>
      <c r="C4" s="74" t="s">
        <v>46</v>
      </c>
      <c r="D4" s="79" t="s">
        <v>51</v>
      </c>
      <c r="E4" s="77" t="s">
        <v>47</v>
      </c>
      <c r="F4" s="77" t="s">
        <v>52</v>
      </c>
      <c r="G4" s="77" t="s">
        <v>53</v>
      </c>
      <c r="H4" s="69" t="s">
        <v>18</v>
      </c>
      <c r="I4" s="70"/>
      <c r="J4" s="71"/>
    </row>
    <row r="5" spans="1:10" ht="33.75" customHeight="1">
      <c r="A5" s="73"/>
      <c r="B5" s="75"/>
      <c r="C5" s="76"/>
      <c r="D5" s="80"/>
      <c r="E5" s="78"/>
      <c r="F5" s="78"/>
      <c r="G5" s="78"/>
      <c r="H5" s="28" t="s">
        <v>48</v>
      </c>
      <c r="I5" s="28" t="s">
        <v>54</v>
      </c>
      <c r="J5" s="22" t="s">
        <v>55</v>
      </c>
    </row>
    <row r="6" spans="1:10" ht="14.25" customHeight="1">
      <c r="A6" s="23" t="s">
        <v>7</v>
      </c>
      <c r="B6" s="6" t="s">
        <v>14</v>
      </c>
      <c r="C6" s="34">
        <v>923987.07</v>
      </c>
      <c r="D6" s="54">
        <v>302463.5</v>
      </c>
      <c r="E6" s="19">
        <v>1042700</v>
      </c>
      <c r="F6" s="19">
        <v>515700</v>
      </c>
      <c r="G6" s="19">
        <v>270635</v>
      </c>
      <c r="H6" s="38">
        <f>G6/E6*100</f>
        <v>25.955212429270162</v>
      </c>
      <c r="I6" s="38">
        <f>G6/F6*100</f>
        <v>52.47915454721738</v>
      </c>
      <c r="J6" s="31">
        <f>G6/D6*100</f>
        <v>89.47691209021914</v>
      </c>
    </row>
    <row r="7" spans="1:10" ht="15.75" customHeight="1">
      <c r="A7" s="24" t="s">
        <v>45</v>
      </c>
      <c r="B7" s="6" t="s">
        <v>44</v>
      </c>
      <c r="C7" s="34">
        <f>267957.97+5.79</f>
        <v>267963.75999999995</v>
      </c>
      <c r="D7" s="54">
        <v>91081.61</v>
      </c>
      <c r="E7" s="19">
        <v>226900</v>
      </c>
      <c r="F7" s="19">
        <v>113400</v>
      </c>
      <c r="G7" s="19">
        <v>65103.22</v>
      </c>
      <c r="H7" s="38">
        <f>G7/E7*100</f>
        <v>28.69247245482591</v>
      </c>
      <c r="I7" s="38">
        <f>G7/F7*100</f>
        <v>57.410246913580245</v>
      </c>
      <c r="J7" s="36">
        <f aca="true" t="shared" si="0" ref="J7:J28">G7/D7*100</f>
        <v>71.47789767879598</v>
      </c>
    </row>
    <row r="8" spans="1:10" ht="15.75" customHeight="1">
      <c r="A8" s="24" t="s">
        <v>2</v>
      </c>
      <c r="B8" s="6" t="s">
        <v>15</v>
      </c>
      <c r="C8" s="34">
        <v>80491.7</v>
      </c>
      <c r="D8" s="54">
        <v>21825.92</v>
      </c>
      <c r="E8" s="19">
        <v>20000</v>
      </c>
      <c r="F8" s="19">
        <v>7800</v>
      </c>
      <c r="G8" s="19">
        <v>1091.45</v>
      </c>
      <c r="H8" s="38">
        <f aca="true" t="shared" si="1" ref="H8:H28">G8/E8*100</f>
        <v>5.45725</v>
      </c>
      <c r="I8" s="38">
        <f aca="true" t="shared" si="2" ref="I8:I28">G8/F8*100</f>
        <v>13.99294871794872</v>
      </c>
      <c r="J8" s="31">
        <f t="shared" si="0"/>
        <v>5.000705583086532</v>
      </c>
    </row>
    <row r="9" spans="1:10" ht="15.75" customHeight="1">
      <c r="A9" s="24" t="s">
        <v>27</v>
      </c>
      <c r="B9" s="6" t="s">
        <v>28</v>
      </c>
      <c r="C9" s="34">
        <v>697129.54</v>
      </c>
      <c r="D9" s="54">
        <v>96088.82</v>
      </c>
      <c r="E9" s="19">
        <v>643400</v>
      </c>
      <c r="F9" s="19">
        <v>214300</v>
      </c>
      <c r="G9" s="19">
        <v>76153.17</v>
      </c>
      <c r="H9" s="38">
        <f t="shared" si="1"/>
        <v>11.836053776810692</v>
      </c>
      <c r="I9" s="38">
        <f t="shared" si="2"/>
        <v>35.53577694820345</v>
      </c>
      <c r="J9" s="31">
        <f t="shared" si="0"/>
        <v>79.25289331266634</v>
      </c>
    </row>
    <row r="10" spans="1:10" ht="17.25" customHeight="1">
      <c r="A10" s="24" t="s">
        <v>3</v>
      </c>
      <c r="B10" s="6" t="s">
        <v>21</v>
      </c>
      <c r="C10" s="34">
        <v>719027.33</v>
      </c>
      <c r="D10" s="54">
        <v>198633.82</v>
      </c>
      <c r="E10" s="19">
        <v>776200</v>
      </c>
      <c r="F10" s="19">
        <v>443100</v>
      </c>
      <c r="G10" s="19">
        <v>422130.01</v>
      </c>
      <c r="H10" s="38">
        <f t="shared" si="1"/>
        <v>54.384180623550634</v>
      </c>
      <c r="I10" s="38">
        <f t="shared" si="2"/>
        <v>95.26743624464004</v>
      </c>
      <c r="J10" s="31">
        <f t="shared" si="0"/>
        <v>212.51668522510414</v>
      </c>
    </row>
    <row r="11" spans="1:10" ht="14.25" customHeight="1">
      <c r="A11" s="24" t="s">
        <v>19</v>
      </c>
      <c r="B11" s="6" t="s">
        <v>20</v>
      </c>
      <c r="C11" s="34">
        <v>18510</v>
      </c>
      <c r="D11" s="54">
        <v>5290</v>
      </c>
      <c r="E11" s="19">
        <v>29700</v>
      </c>
      <c r="F11" s="19">
        <v>13000</v>
      </c>
      <c r="G11" s="19">
        <v>3792.96</v>
      </c>
      <c r="H11" s="38">
        <f t="shared" si="1"/>
        <v>12.770909090909091</v>
      </c>
      <c r="I11" s="38">
        <f t="shared" si="2"/>
        <v>29.176615384615385</v>
      </c>
      <c r="J11" s="31">
        <f t="shared" si="0"/>
        <v>71.70056710775047</v>
      </c>
    </row>
    <row r="12" spans="1:10" ht="16.5" customHeight="1">
      <c r="A12" s="30" t="s">
        <v>33</v>
      </c>
      <c r="B12" s="6" t="s">
        <v>32</v>
      </c>
      <c r="C12" s="34">
        <v>791060.82</v>
      </c>
      <c r="D12" s="54">
        <v>132321.23</v>
      </c>
      <c r="E12" s="19">
        <v>0</v>
      </c>
      <c r="F12" s="19">
        <v>0</v>
      </c>
      <c r="G12" s="19">
        <v>0</v>
      </c>
      <c r="H12" s="60" t="e">
        <f t="shared" si="1"/>
        <v>#DIV/0!</v>
      </c>
      <c r="I12" s="60" t="e">
        <f t="shared" si="2"/>
        <v>#DIV/0!</v>
      </c>
      <c r="J12" s="31">
        <f t="shared" si="0"/>
        <v>0</v>
      </c>
    </row>
    <row r="13" spans="1:10" ht="16.5" customHeight="1">
      <c r="A13" s="24" t="s">
        <v>43</v>
      </c>
      <c r="B13" s="6" t="s">
        <v>56</v>
      </c>
      <c r="C13" s="34">
        <v>506769</v>
      </c>
      <c r="D13" s="54">
        <v>132660.43</v>
      </c>
      <c r="E13" s="19">
        <v>577100</v>
      </c>
      <c r="F13" s="19">
        <v>288600</v>
      </c>
      <c r="G13" s="19">
        <v>106789.23</v>
      </c>
      <c r="H13" s="38">
        <f t="shared" si="1"/>
        <v>18.504458499393518</v>
      </c>
      <c r="I13" s="38">
        <f t="shared" si="2"/>
        <v>37.0025051975052</v>
      </c>
      <c r="J13" s="31">
        <f t="shared" si="0"/>
        <v>80.49817869578743</v>
      </c>
    </row>
    <row r="14" spans="1:10" ht="16.5" customHeight="1">
      <c r="A14" s="24" t="s">
        <v>40</v>
      </c>
      <c r="B14" s="6" t="s">
        <v>41</v>
      </c>
      <c r="C14" s="34">
        <v>119408.29</v>
      </c>
      <c r="D14" s="54">
        <v>15111.36</v>
      </c>
      <c r="E14" s="19">
        <v>131600</v>
      </c>
      <c r="F14" s="19">
        <v>65800</v>
      </c>
      <c r="G14" s="19">
        <v>32923.43</v>
      </c>
      <c r="H14" s="38">
        <f t="shared" si="1"/>
        <v>25.017803951367785</v>
      </c>
      <c r="I14" s="38">
        <f t="shared" si="2"/>
        <v>50.03560790273557</v>
      </c>
      <c r="J14" s="31">
        <f t="shared" si="0"/>
        <v>217.87205122503863</v>
      </c>
    </row>
    <row r="15" spans="1:10" ht="13.5">
      <c r="A15" s="24" t="s">
        <v>36</v>
      </c>
      <c r="B15" s="6" t="s">
        <v>42</v>
      </c>
      <c r="C15" s="34">
        <v>0</v>
      </c>
      <c r="D15" s="54">
        <v>0</v>
      </c>
      <c r="E15" s="19">
        <v>10000</v>
      </c>
      <c r="F15" s="19">
        <v>10000</v>
      </c>
      <c r="G15" s="19">
        <v>21602.78</v>
      </c>
      <c r="H15" s="38">
        <f t="shared" si="1"/>
        <v>216.02779999999998</v>
      </c>
      <c r="I15" s="38">
        <f t="shared" si="2"/>
        <v>216.02779999999998</v>
      </c>
      <c r="J15" s="32" t="e">
        <f t="shared" si="0"/>
        <v>#DIV/0!</v>
      </c>
    </row>
    <row r="16" spans="1:10" ht="13.5">
      <c r="A16" s="25" t="s">
        <v>35</v>
      </c>
      <c r="B16" s="9" t="s">
        <v>34</v>
      </c>
      <c r="C16" s="35">
        <v>374090.92</v>
      </c>
      <c r="D16" s="55">
        <v>153251.28</v>
      </c>
      <c r="E16" s="20">
        <v>173000</v>
      </c>
      <c r="F16" s="20">
        <v>173000</v>
      </c>
      <c r="G16" s="20">
        <v>34027.08</v>
      </c>
      <c r="H16" s="38">
        <f t="shared" si="1"/>
        <v>19.668832369942198</v>
      </c>
      <c r="I16" s="38">
        <f t="shared" si="2"/>
        <v>19.668832369942198</v>
      </c>
      <c r="J16" s="36">
        <f t="shared" si="0"/>
        <v>22.203455657923378</v>
      </c>
    </row>
    <row r="17" spans="1:10" ht="13.5">
      <c r="A17" s="25" t="s">
        <v>25</v>
      </c>
      <c r="B17" s="9" t="s">
        <v>26</v>
      </c>
      <c r="C17" s="35">
        <v>22809.82</v>
      </c>
      <c r="D17" s="55">
        <v>0</v>
      </c>
      <c r="E17" s="20">
        <v>0</v>
      </c>
      <c r="F17" s="20">
        <v>0</v>
      </c>
      <c r="G17" s="20">
        <v>0</v>
      </c>
      <c r="H17" s="60" t="e">
        <f t="shared" si="1"/>
        <v>#DIV/0!</v>
      </c>
      <c r="I17" s="60" t="e">
        <f t="shared" si="2"/>
        <v>#DIV/0!</v>
      </c>
      <c r="J17" s="32" t="e">
        <f t="shared" si="0"/>
        <v>#DIV/0!</v>
      </c>
    </row>
    <row r="18" spans="1:10" ht="17.25" customHeight="1">
      <c r="A18" s="25" t="s">
        <v>4</v>
      </c>
      <c r="B18" s="9" t="s">
        <v>16</v>
      </c>
      <c r="C18" s="35">
        <v>1800</v>
      </c>
      <c r="D18" s="55">
        <v>150</v>
      </c>
      <c r="E18" s="20">
        <v>4200</v>
      </c>
      <c r="F18" s="20">
        <v>4200</v>
      </c>
      <c r="G18" s="20">
        <v>450</v>
      </c>
      <c r="H18" s="38">
        <f t="shared" si="1"/>
        <v>10.714285714285714</v>
      </c>
      <c r="I18" s="38">
        <f t="shared" si="2"/>
        <v>10.714285714285714</v>
      </c>
      <c r="J18" s="31">
        <f t="shared" si="0"/>
        <v>300</v>
      </c>
    </row>
    <row r="19" spans="1:10" ht="17.25" customHeight="1">
      <c r="A19" s="25" t="s">
        <v>10</v>
      </c>
      <c r="B19" s="9" t="s">
        <v>11</v>
      </c>
      <c r="C19" s="35">
        <v>0</v>
      </c>
      <c r="D19" s="55">
        <v>0</v>
      </c>
      <c r="E19" s="20">
        <v>0</v>
      </c>
      <c r="F19" s="20">
        <v>0</v>
      </c>
      <c r="G19" s="20">
        <v>0</v>
      </c>
      <c r="H19" s="40" t="e">
        <f>G19/E19*100</f>
        <v>#DIV/0!</v>
      </c>
      <c r="I19" s="40" t="e">
        <f>G19/F19*100</f>
        <v>#DIV/0!</v>
      </c>
      <c r="J19" s="37" t="e">
        <f>G19/D19*100</f>
        <v>#DIV/0!</v>
      </c>
    </row>
    <row r="20" spans="1:10" ht="17.25" customHeight="1" thickBot="1">
      <c r="A20" s="26" t="s">
        <v>31</v>
      </c>
      <c r="B20" s="7" t="s">
        <v>39</v>
      </c>
      <c r="C20" s="35">
        <v>43500</v>
      </c>
      <c r="D20" s="55">
        <v>43500</v>
      </c>
      <c r="E20" s="20">
        <v>22100</v>
      </c>
      <c r="F20" s="20">
        <v>22100</v>
      </c>
      <c r="G20" s="20">
        <v>22050</v>
      </c>
      <c r="H20" s="68">
        <f t="shared" si="1"/>
        <v>99.77375565610859</v>
      </c>
      <c r="I20" s="68">
        <f t="shared" si="2"/>
        <v>99.77375565610859</v>
      </c>
      <c r="J20" s="31">
        <f t="shared" si="0"/>
        <v>50.689655172413794</v>
      </c>
    </row>
    <row r="21" spans="1:10" ht="17.25" customHeight="1" thickBot="1">
      <c r="A21" s="41" t="s">
        <v>24</v>
      </c>
      <c r="B21" s="42"/>
      <c r="C21" s="61">
        <f>SUM(C6:C20)</f>
        <v>4566548.25</v>
      </c>
      <c r="D21" s="56">
        <f>SUM(D6:D20)</f>
        <v>1192377.9699999997</v>
      </c>
      <c r="E21" s="64">
        <f>SUM(E6:E20)</f>
        <v>3656900</v>
      </c>
      <c r="F21" s="44">
        <f>SUM(F6:F20)</f>
        <v>1871000</v>
      </c>
      <c r="G21" s="44">
        <f>SUM(G6:G20)</f>
        <v>1056748.33</v>
      </c>
      <c r="H21" s="45">
        <f t="shared" si="1"/>
        <v>28.897381115152182</v>
      </c>
      <c r="I21" s="45">
        <f t="shared" si="2"/>
        <v>56.480402458578304</v>
      </c>
      <c r="J21" s="46">
        <f t="shared" si="0"/>
        <v>88.62528129398434</v>
      </c>
    </row>
    <row r="22" spans="1:10" ht="13.5">
      <c r="A22" s="27" t="s">
        <v>12</v>
      </c>
      <c r="B22" s="10" t="s">
        <v>13</v>
      </c>
      <c r="C22" s="62">
        <v>4229100</v>
      </c>
      <c r="D22" s="57">
        <v>2261390</v>
      </c>
      <c r="E22" s="65">
        <v>4494400</v>
      </c>
      <c r="F22" s="21">
        <v>2432565</v>
      </c>
      <c r="G22" s="21">
        <v>2432565</v>
      </c>
      <c r="H22" s="47">
        <f t="shared" si="1"/>
        <v>54.12435475258099</v>
      </c>
      <c r="I22" s="47">
        <f t="shared" si="2"/>
        <v>100</v>
      </c>
      <c r="J22" s="33">
        <f t="shared" si="0"/>
        <v>107.56945949172854</v>
      </c>
    </row>
    <row r="23" spans="1:10" ht="13.5">
      <c r="A23" s="24" t="s">
        <v>17</v>
      </c>
      <c r="B23" s="6" t="s">
        <v>9</v>
      </c>
      <c r="C23" s="63">
        <v>40745596.43</v>
      </c>
      <c r="D23" s="54">
        <v>0</v>
      </c>
      <c r="E23" s="66">
        <v>3042860</v>
      </c>
      <c r="F23" s="19">
        <v>3042860</v>
      </c>
      <c r="G23" s="19">
        <v>3042860</v>
      </c>
      <c r="H23" s="47">
        <f t="shared" si="1"/>
        <v>100</v>
      </c>
      <c r="I23" s="38">
        <f>G23/F23*100</f>
        <v>100</v>
      </c>
      <c r="J23" s="32" t="e">
        <f>G23/D23*100</f>
        <v>#DIV/0!</v>
      </c>
    </row>
    <row r="24" spans="1:10" ht="13.5">
      <c r="A24" s="24" t="s">
        <v>8</v>
      </c>
      <c r="B24" s="6" t="s">
        <v>9</v>
      </c>
      <c r="C24" s="63">
        <v>99910</v>
      </c>
      <c r="D24" s="54">
        <v>99798</v>
      </c>
      <c r="E24" s="66">
        <v>102454</v>
      </c>
      <c r="F24" s="19">
        <v>57260</v>
      </c>
      <c r="G24" s="19">
        <v>57260</v>
      </c>
      <c r="H24" s="38">
        <f t="shared" si="1"/>
        <v>55.88849630077889</v>
      </c>
      <c r="I24" s="38">
        <f t="shared" si="2"/>
        <v>100</v>
      </c>
      <c r="J24" s="36">
        <f t="shared" si="0"/>
        <v>57.375899316619574</v>
      </c>
    </row>
    <row r="25" spans="1:10" ht="16.5" customHeight="1">
      <c r="A25" s="24" t="s">
        <v>29</v>
      </c>
      <c r="B25" s="6" t="s">
        <v>30</v>
      </c>
      <c r="C25" s="63">
        <v>3123701</v>
      </c>
      <c r="D25" s="54">
        <v>0</v>
      </c>
      <c r="E25" s="66">
        <v>2103800</v>
      </c>
      <c r="F25" s="19">
        <v>1258500</v>
      </c>
      <c r="G25" s="19">
        <v>109719.5</v>
      </c>
      <c r="H25" s="48">
        <f>G25/E25*100</f>
        <v>5.215300884114459</v>
      </c>
      <c r="I25" s="48">
        <f>G25/F25*100</f>
        <v>8.718275725069526</v>
      </c>
      <c r="J25" s="32" t="e">
        <f>G25/D25*100</f>
        <v>#DIV/0!</v>
      </c>
    </row>
    <row r="26" spans="1:10" ht="16.5" customHeight="1" thickBot="1">
      <c r="A26" s="26" t="s">
        <v>37</v>
      </c>
      <c r="B26" s="7" t="s">
        <v>38</v>
      </c>
      <c r="C26" s="63">
        <v>-19008297.52</v>
      </c>
      <c r="D26" s="54">
        <v>-19799297.52</v>
      </c>
      <c r="E26" s="66">
        <v>0</v>
      </c>
      <c r="F26" s="19">
        <v>0</v>
      </c>
      <c r="G26" s="19">
        <v>-1000</v>
      </c>
      <c r="H26" s="39" t="e">
        <f t="shared" si="1"/>
        <v>#DIV/0!</v>
      </c>
      <c r="I26" s="39" t="e">
        <f t="shared" si="2"/>
        <v>#DIV/0!</v>
      </c>
      <c r="J26" s="31">
        <f t="shared" si="0"/>
        <v>0.005050684242659939</v>
      </c>
    </row>
    <row r="27" spans="1:10" ht="21" customHeight="1" thickBot="1">
      <c r="A27" s="41" t="s">
        <v>5</v>
      </c>
      <c r="B27" s="42"/>
      <c r="C27" s="61">
        <f>SUM(C22:C26)</f>
        <v>29190009.91</v>
      </c>
      <c r="D27" s="56">
        <f>SUM(D22:D26)</f>
        <v>-17438109.52</v>
      </c>
      <c r="E27" s="64">
        <f>SUM(E22:E26)</f>
        <v>9743514</v>
      </c>
      <c r="F27" s="44">
        <f>SUM(F22:F26)</f>
        <v>6791185</v>
      </c>
      <c r="G27" s="44">
        <f>SUM(G22:G26)</f>
        <v>5641404.5</v>
      </c>
      <c r="H27" s="45">
        <f t="shared" si="1"/>
        <v>57.8990752207058</v>
      </c>
      <c r="I27" s="45">
        <f t="shared" si="2"/>
        <v>83.06951585032655</v>
      </c>
      <c r="J27" s="46">
        <f t="shared" si="0"/>
        <v>-32.35100968674269</v>
      </c>
    </row>
    <row r="28" spans="1:10" ht="14.25" thickBot="1">
      <c r="A28" s="49" t="s">
        <v>6</v>
      </c>
      <c r="B28" s="50"/>
      <c r="C28" s="61">
        <f>C27+C21</f>
        <v>33756558.16</v>
      </c>
      <c r="D28" s="58">
        <f>D27+D21</f>
        <v>-16245731.55</v>
      </c>
      <c r="E28" s="67">
        <f>E27+E21</f>
        <v>13400414</v>
      </c>
      <c r="F28" s="43">
        <f>F27+F21</f>
        <v>8662185</v>
      </c>
      <c r="G28" s="43">
        <f>G27+G21</f>
        <v>6698152.83</v>
      </c>
      <c r="H28" s="45">
        <f t="shared" si="1"/>
        <v>49.98467084673653</v>
      </c>
      <c r="I28" s="45">
        <f t="shared" si="2"/>
        <v>77.32636546090855</v>
      </c>
      <c r="J28" s="46">
        <f t="shared" si="0"/>
        <v>-41.2302321344218</v>
      </c>
    </row>
    <row r="29" spans="1:10" ht="13.5">
      <c r="A29" s="13"/>
      <c r="B29" s="8"/>
      <c r="C29" s="5"/>
      <c r="D29" s="59"/>
      <c r="E29" s="5"/>
      <c r="F29" s="5"/>
      <c r="G29" s="5"/>
      <c r="H29" s="5"/>
      <c r="I29" s="5"/>
      <c r="J29" s="5"/>
    </row>
    <row r="30" spans="1:10" ht="13.5">
      <c r="A30" s="13"/>
      <c r="B30" s="8"/>
      <c r="C30" s="5"/>
      <c r="D30" s="59"/>
      <c r="E30" s="5"/>
      <c r="F30" s="5"/>
      <c r="G30" s="5"/>
      <c r="H30" s="5"/>
      <c r="I30" s="5"/>
      <c r="J30" s="5"/>
    </row>
    <row r="31" spans="1:10" ht="13.5">
      <c r="A31" s="13"/>
      <c r="B31" s="4"/>
      <c r="C31" s="5"/>
      <c r="D31" s="59"/>
      <c r="E31" s="5"/>
      <c r="F31" s="5"/>
      <c r="G31" s="5"/>
      <c r="H31" s="5"/>
      <c r="I31" s="5"/>
      <c r="J31" s="5"/>
    </row>
    <row r="32" spans="1:10" ht="13.5">
      <c r="A32" s="13"/>
      <c r="B32" s="4"/>
      <c r="C32" s="5"/>
      <c r="D32" s="59"/>
      <c r="E32" s="5"/>
      <c r="F32" s="5"/>
      <c r="G32" s="5"/>
      <c r="H32" s="5"/>
      <c r="I32" s="5"/>
      <c r="J32" s="5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2015-05-07T12:45:28Z</cp:lastPrinted>
  <dcterms:created xsi:type="dcterms:W3CDTF">2006-03-15T08:30:53Z</dcterms:created>
  <dcterms:modified xsi:type="dcterms:W3CDTF">2015-05-19T09:00:53Z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