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550" windowHeight="1263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<sst xmlns="http://schemas.openxmlformats.org/spreadsheetml/2006/main" count="58" uniqueCount="57">
  <si>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</si>
  <si>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</si>
  <si>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</si>
  <si>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</si>
  <si>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</si>
  <si>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</si>
  <si>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</si>
  <si>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</si>
  <si>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</si>
  <si>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</si>
  <si>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</si>
  <si>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</si>
  <si>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</si>
  <si>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</si>
  <si>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</si>
  <si>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</si>
  <si>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11105035000000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</si>
  <si>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</si>
  <si>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</si>
  <si>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</si>
  <si>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</si>
  <si>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</si>
  <si>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</si>
  <si>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</si>
  <si>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</si>
  <si>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</si>
  <si>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</si>
  <si>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</si>
  <si>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</si>
  <si>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</si>
  <si>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</si>
  <si>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</si>
  <si>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</si>
  <si>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</si>
  <si>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</si>
  <si>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</si>
  <si>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</si>
  <si>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</si>
  <si>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</si>
  <si>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</si>
  <si>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</si>
  <si>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</si>
  <si>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</si>
  <si>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</si>
  <si>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</si>
  <si>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</si>
  <si>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</si>
  <si>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Факт 2014 г.</t>
  </si>
  <si>
    <t>План 2015 г.</t>
  </si>
  <si>
    <t>План 1 кв.    2015 г.</t>
  </si>
  <si>
    <t>к плану 2015 г.</t>
  </si>
  <si>
    <t>к плану       1 кв.    2015 г.</t>
  </si>
  <si>
    <t>Сведения об исполнении доходной части бюджета Гостицкого сельского поселения на 2015 год.</t>
  </si>
  <si>
    <t>на 01.04.2015 г.</t>
  </si>
  <si>
    <t>Факт 1 кв.   2014 г.</t>
  </si>
  <si>
    <t>Факт 1 кв.   2015 г.</t>
  </si>
  <si>
    <t>к Факту      1 кв.   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</si>
</sst>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3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4" fillId="0" borderId="15" xfId="0" applyNumberFormat="1" applyFont="1" applyFill="1" applyBorder="1" applyAlignment="1">
      <alignment horizontal="right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170" fontId="32" fillId="0" borderId="15" xfId="0" applyNumberFormat="1" applyFont="1" applyFill="1" applyBorder="1" applyAlignment="1">
      <alignment horizontal="right" vertical="center" wrapText="1"/>
    </xf>
    <xf numFmtId="170" fontId="14" fillId="0" borderId="15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4" fillId="0" borderId="10" xfId="0" applyNumberFormat="1" applyFont="1" applyFill="1" applyBorder="1" applyAlignment="1">
      <alignment horizontal="right" vertical="center" wrapText="1"/>
    </xf>
    <xf numFmtId="170" fontId="14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70" fontId="6" fillId="0" borderId="22" xfId="0" applyNumberFormat="1" applyFont="1" applyFill="1" applyBorder="1" applyAlignment="1">
      <alignment horizontal="right" vertical="center" wrapText="1"/>
    </xf>
    <xf numFmtId="170" fontId="6" fillId="0" borderId="23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170" fontId="32" fillId="0" borderId="10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right" vertical="center" wrapText="1"/>
    </xf>
    <xf numFmtId="4" fontId="2" fillId="24" borderId="0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4" fontId="5" fillId="24" borderId="10" xfId="0" applyNumberFormat="1" applyFont="1" applyFill="1" applyBorder="1" applyAlignment="1">
      <alignment horizontal="right" vertical="center" wrapText="1"/>
    </xf>
    <xf numFmtId="4" fontId="5" fillId="24" borderId="12" xfId="0" applyNumberFormat="1" applyFont="1" applyFill="1" applyBorder="1" applyAlignment="1">
      <alignment horizontal="right" vertical="center" wrapText="1"/>
    </xf>
    <xf numFmtId="4" fontId="6" fillId="24" borderId="22" xfId="0" applyNumberFormat="1" applyFont="1" applyFill="1" applyBorder="1" applyAlignment="1">
      <alignment horizontal="right" vertical="center" wrapText="1"/>
    </xf>
    <xf numFmtId="4" fontId="5" fillId="24" borderId="14" xfId="0" applyNumberFormat="1" applyFont="1" applyFill="1" applyBorder="1" applyAlignment="1">
      <alignment horizontal="right" vertical="center" wrapText="1"/>
    </xf>
    <xf numFmtId="4" fontId="3" fillId="24" borderId="22" xfId="0" applyNumberFormat="1" applyFont="1" applyFill="1" applyBorder="1" applyAlignment="1">
      <alignment horizontal="right" vertical="center" wrapText="1"/>
    </xf>
    <xf numFmtId="4" fontId="5" fillId="24" borderId="0" xfId="0" applyNumberFormat="1" applyFont="1" applyFill="1" applyBorder="1" applyAlignment="1">
      <alignment horizontal="right" vertical="center" wrapText="1"/>
    </xf>
    <xf numFmtId="170" fontId="14" fillId="0" borderId="10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24" borderId="26" xfId="0" applyNumberFormat="1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K1" sqref="K1:M16384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2.75390625" style="0" customWidth="1"/>
    <col min="4" max="4" width="11.875" style="54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</cols>
  <sheetData>
    <row r="1" spans="1:10" s="17" customFormat="1" ht="18">
      <c r="A1" s="14" t="s">
        <v>52</v>
      </c>
      <c r="B1" s="16"/>
      <c r="C1" s="15"/>
      <c r="D1" s="52"/>
      <c r="E1" s="15"/>
      <c r="F1" s="15"/>
      <c r="G1" s="15"/>
      <c r="H1" s="15"/>
      <c r="I1" s="15"/>
      <c r="J1" s="15"/>
    </row>
    <row r="2" spans="1:10" ht="15.75">
      <c r="A2" s="18" t="s">
        <v>53</v>
      </c>
      <c r="B2" s="1"/>
      <c r="C2" s="2"/>
      <c r="D2" s="53"/>
      <c r="E2" s="2"/>
      <c r="F2" s="2"/>
      <c r="G2" s="2"/>
      <c r="H2" s="2"/>
      <c r="I2" s="2"/>
      <c r="J2" s="2"/>
    </row>
    <row r="3" spans="1:10" ht="15" customHeight="1" thickBot="1">
      <c r="A3" s="11"/>
      <c r="B3" s="12"/>
      <c r="E3" s="3"/>
      <c r="F3" s="3"/>
      <c r="G3" s="3"/>
      <c r="H3" s="3"/>
      <c r="I3" s="3" t="s">
        <v>23</v>
      </c>
      <c r="J3" s="29" t="s">
        <v>24</v>
      </c>
    </row>
    <row r="4" spans="1:10" ht="21" customHeight="1">
      <c r="A4" s="65" t="s">
        <v>0</v>
      </c>
      <c r="B4" s="67" t="s">
        <v>1</v>
      </c>
      <c r="C4" s="67" t="s">
        <v>47</v>
      </c>
      <c r="D4" s="72" t="s">
        <v>54</v>
      </c>
      <c r="E4" s="70" t="s">
        <v>48</v>
      </c>
      <c r="F4" s="70" t="s">
        <v>49</v>
      </c>
      <c r="G4" s="70" t="s">
        <v>55</v>
      </c>
      <c r="H4" s="62" t="s">
        <v>19</v>
      </c>
      <c r="I4" s="63"/>
      <c r="J4" s="64"/>
    </row>
    <row r="5" spans="1:10" ht="33.75" customHeight="1">
      <c r="A5" s="66"/>
      <c r="B5" s="68"/>
      <c r="C5" s="69"/>
      <c r="D5" s="73"/>
      <c r="E5" s="71"/>
      <c r="F5" s="71"/>
      <c r="G5" s="71"/>
      <c r="H5" s="28" t="s">
        <v>50</v>
      </c>
      <c r="I5" s="28" t="s">
        <v>51</v>
      </c>
      <c r="J5" s="22" t="s">
        <v>56</v>
      </c>
    </row>
    <row r="6" spans="1:10" ht="14.25" customHeight="1">
      <c r="A6" s="23" t="s">
        <v>7</v>
      </c>
      <c r="B6" s="6" t="s">
        <v>14</v>
      </c>
      <c r="C6" s="34">
        <v>923987.07</v>
      </c>
      <c r="D6" s="55">
        <v>218866.5</v>
      </c>
      <c r="E6" s="19">
        <v>1042700</v>
      </c>
      <c r="F6" s="19">
        <v>250000</v>
      </c>
      <c r="G6" s="19">
        <v>196505.3</v>
      </c>
      <c r="H6" s="39">
        <f>G6/E6*100</f>
        <v>18.845813752757266</v>
      </c>
      <c r="I6" s="39">
        <f>G6/F6*100</f>
        <v>78.60212</v>
      </c>
      <c r="J6" s="31">
        <f>G6/D6*100</f>
        <v>89.7831783301693</v>
      </c>
    </row>
    <row r="7" spans="1:10" ht="15.75" customHeight="1">
      <c r="A7" s="24" t="s">
        <v>46</v>
      </c>
      <c r="B7" s="6" t="s">
        <v>45</v>
      </c>
      <c r="C7" s="34">
        <f>267957.97+5.79</f>
        <v>267963.75999999995</v>
      </c>
      <c r="D7" s="55">
        <v>69465.22</v>
      </c>
      <c r="E7" s="19">
        <v>226900</v>
      </c>
      <c r="F7" s="19">
        <v>56600</v>
      </c>
      <c r="G7" s="19">
        <v>52603.48</v>
      </c>
      <c r="H7" s="39">
        <f>G7/E7*100</f>
        <v>23.183552225650068</v>
      </c>
      <c r="I7" s="39">
        <f>G7/F7*100</f>
        <v>92.93901060070672</v>
      </c>
      <c r="J7" s="37">
        <f aca="true" t="shared" si="0" ref="J7:J28">G7/D7*100</f>
        <v>75.72635629743921</v>
      </c>
    </row>
    <row r="8" spans="1:10" ht="15.75" customHeight="1">
      <c r="A8" s="24" t="s">
        <v>2</v>
      </c>
      <c r="B8" s="6" t="s">
        <v>15</v>
      </c>
      <c r="C8" s="34">
        <v>80491.7</v>
      </c>
      <c r="D8" s="55">
        <v>19793.41</v>
      </c>
      <c r="E8" s="19">
        <v>20000</v>
      </c>
      <c r="F8" s="19">
        <v>1400</v>
      </c>
      <c r="G8" s="19">
        <v>841.37</v>
      </c>
      <c r="H8" s="39">
        <f aca="true" t="shared" si="1" ref="H8:H28">G8/E8*100</f>
        <v>4.20685</v>
      </c>
      <c r="I8" s="39">
        <f aca="true" t="shared" si="2" ref="I8:I28">G8/F8*100</f>
        <v>60.097857142857144</v>
      </c>
      <c r="J8" s="31">
        <f t="shared" si="0"/>
        <v>4.250758206898155</v>
      </c>
    </row>
    <row r="9" spans="1:10" ht="15.75" customHeight="1">
      <c r="A9" s="24" t="s">
        <v>28</v>
      </c>
      <c r="B9" s="6" t="s">
        <v>29</v>
      </c>
      <c r="C9" s="34">
        <v>697129.54</v>
      </c>
      <c r="D9" s="55">
        <v>68496.35</v>
      </c>
      <c r="E9" s="19">
        <v>643400</v>
      </c>
      <c r="F9" s="19">
        <v>64500</v>
      </c>
      <c r="G9" s="19">
        <v>46408.02</v>
      </c>
      <c r="H9" s="39">
        <f t="shared" si="1"/>
        <v>7.2129344109418705</v>
      </c>
      <c r="I9" s="39">
        <f t="shared" si="2"/>
        <v>71.95041860465116</v>
      </c>
      <c r="J9" s="31">
        <f t="shared" si="0"/>
        <v>67.7525444786474</v>
      </c>
    </row>
    <row r="10" spans="1:10" ht="17.25" customHeight="1">
      <c r="A10" s="24" t="s">
        <v>3</v>
      </c>
      <c r="B10" s="6" t="s">
        <v>22</v>
      </c>
      <c r="C10" s="34">
        <v>719027.33</v>
      </c>
      <c r="D10" s="55">
        <v>83942.83</v>
      </c>
      <c r="E10" s="19">
        <v>626200</v>
      </c>
      <c r="F10" s="19">
        <v>132200</v>
      </c>
      <c r="G10" s="19">
        <v>301322.64</v>
      </c>
      <c r="H10" s="39">
        <f t="shared" si="1"/>
        <v>48.119233471734276</v>
      </c>
      <c r="I10" s="39">
        <f t="shared" si="2"/>
        <v>227.92937972768533</v>
      </c>
      <c r="J10" s="31">
        <f t="shared" si="0"/>
        <v>358.9617362197581</v>
      </c>
    </row>
    <row r="11" spans="1:10" ht="14.25" customHeight="1">
      <c r="A11" s="24" t="s">
        <v>20</v>
      </c>
      <c r="B11" s="6" t="s">
        <v>21</v>
      </c>
      <c r="C11" s="34">
        <v>18510</v>
      </c>
      <c r="D11" s="55">
        <v>3680</v>
      </c>
      <c r="E11" s="19">
        <v>29700</v>
      </c>
      <c r="F11" s="19">
        <v>5000</v>
      </c>
      <c r="G11" s="19">
        <v>2812.96</v>
      </c>
      <c r="H11" s="39">
        <f t="shared" si="1"/>
        <v>9.471245791245792</v>
      </c>
      <c r="I11" s="39">
        <f t="shared" si="2"/>
        <v>56.2592</v>
      </c>
      <c r="J11" s="31">
        <f t="shared" si="0"/>
        <v>76.43913043478261</v>
      </c>
    </row>
    <row r="12" spans="1:10" ht="16.5" customHeight="1">
      <c r="A12" s="30" t="s">
        <v>34</v>
      </c>
      <c r="B12" s="6" t="s">
        <v>33</v>
      </c>
      <c r="C12" s="34">
        <v>791060.82</v>
      </c>
      <c r="D12" s="55">
        <v>118271.98</v>
      </c>
      <c r="E12" s="19">
        <v>0</v>
      </c>
      <c r="F12" s="19">
        <v>0</v>
      </c>
      <c r="G12" s="19">
        <v>0</v>
      </c>
      <c r="H12" s="61" t="e">
        <f t="shared" si="1"/>
        <v>#DIV/0!</v>
      </c>
      <c r="I12" s="61" t="e">
        <f t="shared" si="2"/>
        <v>#DIV/0!</v>
      </c>
      <c r="J12" s="31">
        <f t="shared" si="0"/>
        <v>0</v>
      </c>
    </row>
    <row r="13" spans="1:10" ht="16.5" customHeight="1">
      <c r="A13" s="24" t="s">
        <v>44</v>
      </c>
      <c r="B13" s="6" t="s">
        <v>16</v>
      </c>
      <c r="C13" s="34">
        <v>506769</v>
      </c>
      <c r="D13" s="55">
        <v>77268.54</v>
      </c>
      <c r="E13" s="19">
        <v>577100</v>
      </c>
      <c r="F13" s="19">
        <v>144300</v>
      </c>
      <c r="G13" s="19">
        <v>54445.51</v>
      </c>
      <c r="H13" s="39">
        <f t="shared" si="1"/>
        <v>9.434328539247964</v>
      </c>
      <c r="I13" s="39">
        <f t="shared" si="2"/>
        <v>37.730776160776166</v>
      </c>
      <c r="J13" s="31">
        <f t="shared" si="0"/>
        <v>70.46271354421864</v>
      </c>
    </row>
    <row r="14" spans="1:10" ht="16.5" customHeight="1">
      <c r="A14" s="24" t="s">
        <v>41</v>
      </c>
      <c r="B14" s="6" t="s">
        <v>42</v>
      </c>
      <c r="C14" s="34">
        <v>119408.29</v>
      </c>
      <c r="D14" s="55">
        <v>13379.08</v>
      </c>
      <c r="E14" s="19">
        <v>131600</v>
      </c>
      <c r="F14" s="19">
        <v>32900</v>
      </c>
      <c r="G14" s="19">
        <v>24488.68</v>
      </c>
      <c r="H14" s="39">
        <f t="shared" si="1"/>
        <v>18.60841945288754</v>
      </c>
      <c r="I14" s="39">
        <f t="shared" si="2"/>
        <v>74.43367781155015</v>
      </c>
      <c r="J14" s="31">
        <f t="shared" si="0"/>
        <v>183.03709971089194</v>
      </c>
    </row>
    <row r="15" spans="1:10" ht="13.5">
      <c r="A15" s="24" t="s">
        <v>37</v>
      </c>
      <c r="B15" s="6" t="s">
        <v>43</v>
      </c>
      <c r="C15" s="34">
        <v>0</v>
      </c>
      <c r="D15" s="55">
        <v>0</v>
      </c>
      <c r="E15" s="19">
        <v>10000</v>
      </c>
      <c r="F15" s="19">
        <v>10000</v>
      </c>
      <c r="G15" s="19">
        <v>10000</v>
      </c>
      <c r="H15" s="39">
        <f t="shared" si="1"/>
        <v>100</v>
      </c>
      <c r="I15" s="39">
        <f t="shared" si="2"/>
        <v>100</v>
      </c>
      <c r="J15" s="32" t="e">
        <f t="shared" si="0"/>
        <v>#DIV/0!</v>
      </c>
    </row>
    <row r="16" spans="1:10" ht="13.5">
      <c r="A16" s="25" t="s">
        <v>36</v>
      </c>
      <c r="B16" s="9" t="s">
        <v>35</v>
      </c>
      <c r="C16" s="35">
        <v>374090.92</v>
      </c>
      <c r="D16" s="56">
        <v>153251.28</v>
      </c>
      <c r="E16" s="20">
        <v>73000</v>
      </c>
      <c r="F16" s="20">
        <v>23000</v>
      </c>
      <c r="G16" s="20">
        <v>34027.08</v>
      </c>
      <c r="H16" s="39">
        <f t="shared" si="1"/>
        <v>46.61243835616439</v>
      </c>
      <c r="I16" s="39">
        <f t="shared" si="2"/>
        <v>147.94382608695653</v>
      </c>
      <c r="J16" s="37">
        <f t="shared" si="0"/>
        <v>22.203455657923378</v>
      </c>
    </row>
    <row r="17" spans="1:10" ht="13.5">
      <c r="A17" s="25" t="s">
        <v>26</v>
      </c>
      <c r="B17" s="9" t="s">
        <v>27</v>
      </c>
      <c r="C17" s="35">
        <v>22809.82</v>
      </c>
      <c r="D17" s="56">
        <v>0</v>
      </c>
      <c r="E17" s="20">
        <v>0</v>
      </c>
      <c r="F17" s="20">
        <v>0</v>
      </c>
      <c r="G17" s="20">
        <v>0</v>
      </c>
      <c r="H17" s="61" t="e">
        <f t="shared" si="1"/>
        <v>#DIV/0!</v>
      </c>
      <c r="I17" s="61" t="e">
        <f t="shared" si="2"/>
        <v>#DIV/0!</v>
      </c>
      <c r="J17" s="32" t="e">
        <f t="shared" si="0"/>
        <v>#DIV/0!</v>
      </c>
    </row>
    <row r="18" spans="1:10" ht="17.25" customHeight="1">
      <c r="A18" s="25" t="s">
        <v>4</v>
      </c>
      <c r="B18" s="9" t="s">
        <v>17</v>
      </c>
      <c r="C18" s="35">
        <v>1800</v>
      </c>
      <c r="D18" s="56">
        <v>0</v>
      </c>
      <c r="E18" s="20">
        <v>4200</v>
      </c>
      <c r="F18" s="20">
        <v>4200</v>
      </c>
      <c r="G18" s="20">
        <v>450</v>
      </c>
      <c r="H18" s="39">
        <f t="shared" si="1"/>
        <v>10.714285714285714</v>
      </c>
      <c r="I18" s="39">
        <f t="shared" si="2"/>
        <v>10.714285714285714</v>
      </c>
      <c r="J18" s="38" t="e">
        <f t="shared" si="0"/>
        <v>#DIV/0!</v>
      </c>
    </row>
    <row r="19" spans="1:10" ht="17.25" customHeight="1">
      <c r="A19" s="25" t="s">
        <v>10</v>
      </c>
      <c r="B19" s="9" t="s">
        <v>11</v>
      </c>
      <c r="C19" s="35">
        <v>0</v>
      </c>
      <c r="D19" s="56">
        <v>0</v>
      </c>
      <c r="E19" s="20">
        <v>0</v>
      </c>
      <c r="F19" s="20">
        <v>0</v>
      </c>
      <c r="G19" s="20">
        <v>0</v>
      </c>
      <c r="H19" s="41" t="e">
        <f>G19/E19*100</f>
        <v>#DIV/0!</v>
      </c>
      <c r="I19" s="41" t="e">
        <f>G19/F19*100</f>
        <v>#DIV/0!</v>
      </c>
      <c r="J19" s="38" t="e">
        <f>G19/D19*100</f>
        <v>#DIV/0!</v>
      </c>
    </row>
    <row r="20" spans="1:10" ht="17.25" customHeight="1" thickBot="1">
      <c r="A20" s="26" t="s">
        <v>32</v>
      </c>
      <c r="B20" s="7" t="s">
        <v>40</v>
      </c>
      <c r="C20" s="35">
        <v>43500</v>
      </c>
      <c r="D20" s="56">
        <v>43500</v>
      </c>
      <c r="E20" s="20">
        <v>0</v>
      </c>
      <c r="F20" s="20">
        <v>0</v>
      </c>
      <c r="G20" s="20">
        <v>22050</v>
      </c>
      <c r="H20" s="41" t="e">
        <f t="shared" si="1"/>
        <v>#DIV/0!</v>
      </c>
      <c r="I20" s="41" t="e">
        <f t="shared" si="2"/>
        <v>#DIV/0!</v>
      </c>
      <c r="J20" s="31">
        <f t="shared" si="0"/>
        <v>50.689655172413794</v>
      </c>
    </row>
    <row r="21" spans="1:10" ht="17.25" customHeight="1" thickBot="1">
      <c r="A21" s="42" t="s">
        <v>25</v>
      </c>
      <c r="B21" s="43"/>
      <c r="C21" s="44">
        <f>SUM(C6:C20)</f>
        <v>4566548.25</v>
      </c>
      <c r="D21" s="57">
        <f>SUM(D6:D20)</f>
        <v>869915.1900000001</v>
      </c>
      <c r="E21" s="45">
        <f>SUM(E6:E20)</f>
        <v>3384800</v>
      </c>
      <c r="F21" s="45">
        <f>SUM(F6:F20)</f>
        <v>724100</v>
      </c>
      <c r="G21" s="45">
        <f>SUM(G6:G20)</f>
        <v>745955.04</v>
      </c>
      <c r="H21" s="46">
        <f t="shared" si="1"/>
        <v>22.038378633892698</v>
      </c>
      <c r="I21" s="46">
        <f t="shared" si="2"/>
        <v>103.01823505040741</v>
      </c>
      <c r="J21" s="47">
        <f t="shared" si="0"/>
        <v>85.75031779822122</v>
      </c>
    </row>
    <row r="22" spans="1:10" ht="13.5">
      <c r="A22" s="27" t="s">
        <v>12</v>
      </c>
      <c r="B22" s="10" t="s">
        <v>13</v>
      </c>
      <c r="C22" s="36">
        <v>4229100</v>
      </c>
      <c r="D22" s="58">
        <v>883135</v>
      </c>
      <c r="E22" s="21">
        <v>4494400</v>
      </c>
      <c r="F22" s="21">
        <v>938160</v>
      </c>
      <c r="G22" s="21">
        <v>938160</v>
      </c>
      <c r="H22" s="48">
        <f t="shared" si="1"/>
        <v>20.87397650409398</v>
      </c>
      <c r="I22" s="48">
        <f t="shared" si="2"/>
        <v>100</v>
      </c>
      <c r="J22" s="33">
        <f t="shared" si="0"/>
        <v>106.23064423898951</v>
      </c>
    </row>
    <row r="23" spans="1:10" ht="13.5">
      <c r="A23" s="24" t="s">
        <v>18</v>
      </c>
      <c r="B23" s="6" t="s">
        <v>9</v>
      </c>
      <c r="C23" s="34">
        <v>40745596.43</v>
      </c>
      <c r="D23" s="55">
        <v>0</v>
      </c>
      <c r="E23" s="19">
        <v>1800000</v>
      </c>
      <c r="F23" s="19">
        <v>1800000</v>
      </c>
      <c r="G23" s="19">
        <v>1800000</v>
      </c>
      <c r="H23" s="48">
        <f t="shared" si="1"/>
        <v>100</v>
      </c>
      <c r="I23" s="39">
        <f>G23/F23*100</f>
        <v>100</v>
      </c>
      <c r="J23" s="32" t="e">
        <f>G23/D23*100</f>
        <v>#DIV/0!</v>
      </c>
    </row>
    <row r="24" spans="1:10" ht="13.5">
      <c r="A24" s="24" t="s">
        <v>8</v>
      </c>
      <c r="B24" s="6" t="s">
        <v>9</v>
      </c>
      <c r="C24" s="34">
        <v>99910</v>
      </c>
      <c r="D24" s="55">
        <v>26000</v>
      </c>
      <c r="E24" s="19">
        <v>100196</v>
      </c>
      <c r="F24" s="19">
        <v>29130</v>
      </c>
      <c r="G24" s="19">
        <v>28130</v>
      </c>
      <c r="H24" s="39">
        <f t="shared" si="1"/>
        <v>28.074973052816482</v>
      </c>
      <c r="I24" s="39">
        <f t="shared" si="2"/>
        <v>96.5671129419842</v>
      </c>
      <c r="J24" s="37">
        <f t="shared" si="0"/>
        <v>108.1923076923077</v>
      </c>
    </row>
    <row r="25" spans="1:10" ht="16.5" customHeight="1">
      <c r="A25" s="24" t="s">
        <v>30</v>
      </c>
      <c r="B25" s="6" t="s">
        <v>31</v>
      </c>
      <c r="C25" s="34">
        <v>3123701</v>
      </c>
      <c r="D25" s="55">
        <v>0</v>
      </c>
      <c r="E25" s="19">
        <v>1103800</v>
      </c>
      <c r="F25" s="19">
        <v>68700</v>
      </c>
      <c r="G25" s="19">
        <v>0</v>
      </c>
      <c r="H25" s="49">
        <f>G25/E25*100</f>
        <v>0</v>
      </c>
      <c r="I25" s="49">
        <f>G25/F25*100</f>
        <v>0</v>
      </c>
      <c r="J25" s="32" t="e">
        <f>G25/D25*100</f>
        <v>#DIV/0!</v>
      </c>
    </row>
    <row r="26" spans="1:10" ht="16.5" customHeight="1" thickBot="1">
      <c r="A26" s="26" t="s">
        <v>38</v>
      </c>
      <c r="B26" s="7" t="s">
        <v>39</v>
      </c>
      <c r="C26" s="34">
        <v>-19008297.52</v>
      </c>
      <c r="D26" s="55">
        <v>-19799297.52</v>
      </c>
      <c r="E26" s="19">
        <v>0</v>
      </c>
      <c r="F26" s="19">
        <v>0</v>
      </c>
      <c r="G26" s="19">
        <v>-1000</v>
      </c>
      <c r="H26" s="40" t="e">
        <f t="shared" si="1"/>
        <v>#DIV/0!</v>
      </c>
      <c r="I26" s="40" t="e">
        <f t="shared" si="2"/>
        <v>#DIV/0!</v>
      </c>
      <c r="J26" s="31">
        <f t="shared" si="0"/>
        <v>0.005050684242659939</v>
      </c>
    </row>
    <row r="27" spans="1:10" ht="21" customHeight="1" thickBot="1">
      <c r="A27" s="42" t="s">
        <v>5</v>
      </c>
      <c r="B27" s="43"/>
      <c r="C27" s="44">
        <f>SUM(C22:C26)</f>
        <v>29190009.91</v>
      </c>
      <c r="D27" s="57">
        <f>SUM(D22:D26)</f>
        <v>-18890162.52</v>
      </c>
      <c r="E27" s="45">
        <f>SUM(E22:E26)</f>
        <v>7498396</v>
      </c>
      <c r="F27" s="45">
        <f>SUM(F22:F26)</f>
        <v>2835990</v>
      </c>
      <c r="G27" s="45">
        <f>SUM(G22:G26)</f>
        <v>2765290</v>
      </c>
      <c r="H27" s="46">
        <f t="shared" si="1"/>
        <v>36.87842039817582</v>
      </c>
      <c r="I27" s="46">
        <f t="shared" si="2"/>
        <v>97.50704339578066</v>
      </c>
      <c r="J27" s="47">
        <f t="shared" si="0"/>
        <v>-14.638783531228189</v>
      </c>
    </row>
    <row r="28" spans="1:10" ht="14.25" thickBot="1">
      <c r="A28" s="50" t="s">
        <v>6</v>
      </c>
      <c r="B28" s="51"/>
      <c r="C28" s="44">
        <f>C27+C21</f>
        <v>33756558.16</v>
      </c>
      <c r="D28" s="59">
        <f>D27+D21</f>
        <v>-18020247.33</v>
      </c>
      <c r="E28" s="44">
        <f>E27+E21</f>
        <v>10883196</v>
      </c>
      <c r="F28" s="44">
        <f>F27+F21</f>
        <v>3560090</v>
      </c>
      <c r="G28" s="44">
        <f>G27+G21</f>
        <v>3511245.04</v>
      </c>
      <c r="H28" s="46">
        <f t="shared" si="1"/>
        <v>32.262995539178014</v>
      </c>
      <c r="I28" s="46">
        <f t="shared" si="2"/>
        <v>98.62798524756397</v>
      </c>
      <c r="J28" s="47">
        <f t="shared" si="0"/>
        <v>-19.484999155114263</v>
      </c>
    </row>
    <row r="29" spans="1:10" ht="13.5">
      <c r="A29" s="13"/>
      <c r="B29" s="8"/>
      <c r="C29" s="5"/>
      <c r="D29" s="60"/>
      <c r="E29" s="5"/>
      <c r="F29" s="5"/>
      <c r="G29" s="5"/>
      <c r="H29" s="5"/>
      <c r="I29" s="5"/>
      <c r="J29" s="5"/>
    </row>
    <row r="30" spans="1:10" ht="13.5">
      <c r="A30" s="13"/>
      <c r="B30" s="8"/>
      <c r="C30" s="5"/>
      <c r="D30" s="60"/>
      <c r="E30" s="5"/>
      <c r="F30" s="5"/>
      <c r="G30" s="5"/>
      <c r="H30" s="5"/>
      <c r="I30" s="5"/>
      <c r="J30" s="5"/>
    </row>
    <row r="31" spans="1:10" ht="13.5">
      <c r="A31" s="13"/>
      <c r="B31" s="4"/>
      <c r="C31" s="5"/>
      <c r="D31" s="60"/>
      <c r="E31" s="5"/>
      <c r="F31" s="5"/>
      <c r="G31" s="5"/>
      <c r="H31" s="5"/>
      <c r="I31" s="5"/>
      <c r="J31" s="5"/>
    </row>
    <row r="32" spans="1:10" ht="13.5">
      <c r="A32" s="13"/>
      <c r="B32" s="4"/>
      <c r="C32" s="5"/>
      <c r="D32" s="60"/>
      <c r="E32" s="5"/>
      <c r="F32" s="5"/>
      <c r="G32" s="5"/>
      <c r="H32" s="5"/>
      <c r="I32" s="5"/>
      <c r="J32" s="5"/>
    </row>
  </sheetData>
  <sheetProtection/>
  <mergeCells count="8">
    <mergeCell ref="G4:G5"/>
    <mergeCell ref="H4:J4"/>
    <mergeCell ref="A4:A5"/>
    <mergeCell ref="B4:B5"/>
    <mergeCell ref="C4:C5"/>
    <mergeCell ref="D4:D5"/>
    <mergeCell ref="E4:E5"/>
    <mergeCell ref="F4:F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2015-04-02T12:09:16Z</cp:lastPrinted>
  <dcterms:created xsi:type="dcterms:W3CDTF">2006-03-15T08:30:53Z</dcterms:created>
  <dcterms:modified xsi:type="dcterms:W3CDTF">2015-04-08T06:56:43Z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