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0" yWindow="120" windowWidth="19320" windowHeight="12630" activeTab="0"/>
  </bookViews>
  <sheets>
    <sheet name="ноябрь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<sst xmlns="http://schemas.openxmlformats.org/spreadsheetml/2006/main" count="55" uniqueCount="54">
  <si>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Наименование КВД</t>
  </si>
  <si>
    <t>КВД</t>
  </si>
  <si>
    <t>Налог на имущество физических лиц</t>
  </si>
  <si>
    <t>Земельный налог</t>
  </si>
  <si>
    <t>Административные платежи</t>
  </si>
  <si>
    <t>Итого безвозмездных перечислений:</t>
  </si>
  <si>
    <t>Всего доходов:</t>
  </si>
  <si>
    <t>Налог на доходы физических лиц с доходов</t>
  </si>
  <si>
    <t>Субвенции</t>
  </si>
  <si>
    <t>20202000000000</t>
  </si>
  <si>
    <t>Невыясненные поступления</t>
  </si>
  <si>
    <t>11701050100000</t>
  </si>
  <si>
    <t>Дотации</t>
  </si>
  <si>
    <t>20201000000000</t>
  </si>
  <si>
    <t>10102000000000</t>
  </si>
  <si>
    <t>10601000000000</t>
  </si>
  <si>
    <t>11105035000000</t>
  </si>
  <si>
    <t>11502050000000</t>
  </si>
  <si>
    <t>Субсидии</t>
  </si>
  <si>
    <t xml:space="preserve">  % исполнения</t>
  </si>
  <si>
    <t>Госпошлина</t>
  </si>
  <si>
    <t>10800000000000</t>
  </si>
  <si>
    <t>106(9)06000000000</t>
  </si>
  <si>
    <t>Итого  доходов:</t>
  </si>
  <si>
    <t>Доходы от продажи земельных участков</t>
  </si>
  <si>
    <t>11406000000000</t>
  </si>
  <si>
    <t>Транспортный налог</t>
  </si>
  <si>
    <t>10604000000000</t>
  </si>
  <si>
    <t>Иные межбюджетные трансферты</t>
  </si>
  <si>
    <t>20204000000000</t>
  </si>
  <si>
    <t>Прочие неналоговые доходы</t>
  </si>
  <si>
    <t>1110501(2)0000000</t>
  </si>
  <si>
    <t>Арендная плата за земли</t>
  </si>
  <si>
    <t>11402000000000</t>
  </si>
  <si>
    <t>Доходы от реализации имущества</t>
  </si>
  <si>
    <t>Прочие доходы от оказания платных услуг (работ)</t>
  </si>
  <si>
    <t>Возврат остатков межбюджетных трансфертов</t>
  </si>
  <si>
    <t>21900000000000</t>
  </si>
  <si>
    <t>11705050100000</t>
  </si>
  <si>
    <t>Прочие поступления от использования имущества</t>
  </si>
  <si>
    <t>11109045000000</t>
  </si>
  <si>
    <t>11300000000000</t>
  </si>
  <si>
    <t>Аренда имущества</t>
  </si>
  <si>
    <t>Факт 2013 г.</t>
  </si>
  <si>
    <t>Сведения об исполнении доходной части бюджета Гостицкого сельского поселения на 2014 год.</t>
  </si>
  <si>
    <t>План 2014 г.</t>
  </si>
  <si>
    <t>к плану 2014 г.</t>
  </si>
  <si>
    <t>10302000000000</t>
  </si>
  <si>
    <t>Акцизы на нефтепродукты</t>
  </si>
  <si>
    <t xml:space="preserve">Единица измерения: руб. </t>
  </si>
  <si>
    <t>на 01.12.2014 г.</t>
  </si>
  <si>
    <t>Факт 11 мес.   2013 г.</t>
  </si>
  <si>
    <t>Факт 11 мес. 2014 г.</t>
  </si>
  <si>
    <t>к факту      11 мес.    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</si>
</sst>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[$-FC19]d\ mmmm\ yyyy\ &quot;г.&quot;"/>
    <numFmt numFmtId="167" formatCode="0.00000"/>
    <numFmt numFmtId="168" formatCode="0.0000"/>
    <numFmt numFmtId="169" formatCode="0.000"/>
    <numFmt numFmtId="170" formatCode="#,##0.0"/>
  </numFmts>
  <fonts count="33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sz val="8"/>
      <name val="Arial Cyr"/>
      <family val="0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0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2" fillId="0" borderId="0" xfId="0" applyNumberFormat="1" applyFont="1" applyBorder="1" applyAlignment="1">
      <alignment horizontal="left" vertical="center"/>
    </xf>
    <xf numFmtId="4" fontId="5" fillId="0" borderId="11" xfId="0" applyNumberFormat="1" applyFont="1" applyFill="1" applyBorder="1" applyAlignment="1">
      <alignment horizontal="right" vertical="center" wrapText="1"/>
    </xf>
    <xf numFmtId="4" fontId="5" fillId="0" borderId="13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5" fillId="0" borderId="15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8" fillId="0" borderId="17" xfId="0" applyFont="1" applyBorder="1" applyAlignment="1">
      <alignment horizontal="center" wrapText="1"/>
    </xf>
    <xf numFmtId="165" fontId="5" fillId="0" borderId="18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left" vertical="center"/>
    </xf>
    <xf numFmtId="4" fontId="6" fillId="0" borderId="22" xfId="0" applyNumberFormat="1" applyFont="1" applyFill="1" applyBorder="1" applyAlignment="1">
      <alignment horizontal="right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170" fontId="5" fillId="0" borderId="23" xfId="0" applyNumberFormat="1" applyFont="1" applyFill="1" applyBorder="1" applyAlignment="1">
      <alignment horizontal="right" vertical="center" wrapText="1"/>
    </xf>
    <xf numFmtId="170" fontId="5" fillId="0" borderId="17" xfId="0" applyNumberFormat="1" applyFont="1" applyFill="1" applyBorder="1" applyAlignment="1">
      <alignment horizontal="right" vertical="center" wrapText="1"/>
    </xf>
    <xf numFmtId="170" fontId="15" fillId="0" borderId="23" xfId="0" applyNumberFormat="1" applyFont="1" applyFill="1" applyBorder="1" applyAlignment="1">
      <alignment horizontal="right" vertical="center" wrapText="1"/>
    </xf>
    <xf numFmtId="170" fontId="15" fillId="0" borderId="17" xfId="0" applyNumberFormat="1" applyFont="1" applyFill="1" applyBorder="1" applyAlignment="1">
      <alignment horizontal="right" vertical="center" wrapText="1"/>
    </xf>
    <xf numFmtId="170" fontId="15" fillId="0" borderId="24" xfId="0" applyNumberFormat="1" applyFont="1" applyFill="1" applyBorder="1" applyAlignment="1">
      <alignment horizontal="right" vertical="center" wrapText="1"/>
    </xf>
    <xf numFmtId="170" fontId="6" fillId="0" borderId="25" xfId="0" applyNumberFormat="1" applyFont="1" applyFill="1" applyBorder="1" applyAlignment="1">
      <alignment horizontal="right" vertical="center" wrapText="1"/>
    </xf>
    <xf numFmtId="170" fontId="6" fillId="0" borderId="10" xfId="0" applyNumberFormat="1" applyFont="1" applyFill="1" applyBorder="1" applyAlignment="1">
      <alignment horizontal="right" vertical="center" wrapText="1"/>
    </xf>
    <xf numFmtId="170" fontId="5" fillId="0" borderId="26" xfId="0" applyNumberFormat="1" applyFont="1" applyFill="1" applyBorder="1" applyAlignment="1">
      <alignment horizontal="right" vertical="center" wrapText="1"/>
    </xf>
    <xf numFmtId="170" fontId="5" fillId="0" borderId="27" xfId="0" applyNumberFormat="1" applyFont="1" applyFill="1" applyBorder="1" applyAlignment="1">
      <alignment horizontal="right" vertical="center" wrapText="1"/>
    </xf>
    <xf numFmtId="170" fontId="5" fillId="0" borderId="24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8" fillId="0" borderId="14" xfId="0" applyFont="1" applyBorder="1" applyAlignment="1">
      <alignment horizontal="center" wrapText="1"/>
    </xf>
    <xf numFmtId="4" fontId="5" fillId="24" borderId="11" xfId="0" applyNumberFormat="1" applyFont="1" applyFill="1" applyBorder="1" applyAlignment="1">
      <alignment horizontal="right" vertical="center" wrapText="1"/>
    </xf>
    <xf numFmtId="4" fontId="5" fillId="24" borderId="13" xfId="0" applyNumberFormat="1" applyFont="1" applyFill="1" applyBorder="1" applyAlignment="1">
      <alignment horizontal="right" vertical="center" wrapText="1"/>
    </xf>
    <xf numFmtId="4" fontId="6" fillId="24" borderId="10" xfId="0" applyNumberFormat="1" applyFont="1" applyFill="1" applyBorder="1" applyAlignment="1">
      <alignment horizontal="right" vertical="center" wrapText="1"/>
    </xf>
    <xf numFmtId="4" fontId="5" fillId="24" borderId="15" xfId="0" applyNumberFormat="1" applyFont="1" applyFill="1" applyBorder="1" applyAlignment="1">
      <alignment horizontal="right" vertical="center" wrapText="1"/>
    </xf>
    <xf numFmtId="4" fontId="6" fillId="24" borderId="22" xfId="0" applyNumberFormat="1" applyFont="1" applyFill="1" applyBorder="1" applyAlignment="1">
      <alignment horizontal="right" vertical="center" wrapText="1"/>
    </xf>
    <xf numFmtId="4" fontId="3" fillId="24" borderId="22" xfId="0" applyNumberFormat="1" applyFont="1" applyFill="1" applyBorder="1" applyAlignment="1">
      <alignment horizontal="right" vertical="center" wrapText="1"/>
    </xf>
    <xf numFmtId="0" fontId="0" fillId="0" borderId="28" xfId="0" applyBorder="1" applyAlignment="1">
      <alignment horizontal="center"/>
    </xf>
    <xf numFmtId="49" fontId="1" fillId="0" borderId="29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49" fontId="1" fillId="0" borderId="3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right" vertical="center" wrapText="1"/>
    </xf>
    <xf numFmtId="49" fontId="1" fillId="24" borderId="30" xfId="0" applyNumberFormat="1" applyFont="1" applyFill="1" applyBorder="1" applyAlignment="1">
      <alignment horizontal="center" vertical="center" wrapText="1"/>
    </xf>
    <xf numFmtId="0" fontId="0" fillId="24" borderId="14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PageLayoutView="0" workbookViewId="0" topLeftCell="A1">
      <selection activeCell="A31" sqref="A31:IV34"/>
    </sheetView>
  </sheetViews>
  <sheetFormatPr defaultColWidth="9.00390625" defaultRowHeight="12.75"/>
  <cols>
    <col min="1" max="1" width="34.875" style="0" customWidth="1"/>
    <col min="2" max="2" width="13.625" style="0" customWidth="1"/>
    <col min="3" max="3" width="12.75390625" style="0" customWidth="1"/>
    <col min="4" max="4" width="11.875" style="51" customWidth="1"/>
    <col min="5" max="5" width="12.25390625" style="0" customWidth="1"/>
    <col min="6" max="6" width="12.25390625" style="51" customWidth="1"/>
    <col min="7" max="7" width="9.00390625" style="0" customWidth="1"/>
    <col min="8" max="8" width="8.125" style="0" customWidth="1"/>
  </cols>
  <sheetData>
    <row r="1" spans="1:8" s="21" customFormat="1" ht="18">
      <c r="A1" s="18" t="s">
        <v>44</v>
      </c>
      <c r="B1" s="20"/>
      <c r="C1" s="19"/>
      <c r="D1" s="47"/>
      <c r="E1" s="19"/>
      <c r="F1" s="47"/>
      <c r="G1" s="19"/>
      <c r="H1" s="19"/>
    </row>
    <row r="2" spans="1:8" ht="15.75">
      <c r="A2" s="22" t="s">
        <v>50</v>
      </c>
      <c r="B2" s="3"/>
      <c r="C2" s="4"/>
      <c r="D2" s="48"/>
      <c r="E2" s="4"/>
      <c r="F2" s="48"/>
      <c r="G2" s="4"/>
      <c r="H2" s="4"/>
    </row>
    <row r="3" spans="1:8" ht="15" customHeight="1" thickBot="1">
      <c r="A3" s="15"/>
      <c r="B3" s="16"/>
      <c r="E3" s="5"/>
      <c r="F3" s="49"/>
      <c r="G3" s="67" t="s">
        <v>49</v>
      </c>
      <c r="H3" s="67"/>
    </row>
    <row r="4" spans="1:8" ht="21" customHeight="1">
      <c r="A4" s="60" t="s">
        <v>0</v>
      </c>
      <c r="B4" s="62" t="s">
        <v>1</v>
      </c>
      <c r="C4" s="62" t="s">
        <v>43</v>
      </c>
      <c r="D4" s="68" t="s">
        <v>51</v>
      </c>
      <c r="E4" s="62" t="s">
        <v>45</v>
      </c>
      <c r="F4" s="62" t="s">
        <v>52</v>
      </c>
      <c r="G4" s="66" t="s">
        <v>19</v>
      </c>
      <c r="H4" s="59"/>
    </row>
    <row r="5" spans="1:8" ht="33.75" customHeight="1">
      <c r="A5" s="61"/>
      <c r="B5" s="63"/>
      <c r="C5" s="64"/>
      <c r="D5" s="69"/>
      <c r="E5" s="65"/>
      <c r="F5" s="65"/>
      <c r="G5" s="52" t="s">
        <v>46</v>
      </c>
      <c r="H5" s="28" t="s">
        <v>53</v>
      </c>
    </row>
    <row r="6" spans="1:8" ht="14.25" customHeight="1">
      <c r="A6" s="29" t="s">
        <v>7</v>
      </c>
      <c r="B6" s="8" t="s">
        <v>14</v>
      </c>
      <c r="C6" s="23">
        <v>936879.94</v>
      </c>
      <c r="D6" s="53">
        <v>833936.59</v>
      </c>
      <c r="E6" s="23">
        <v>1070600</v>
      </c>
      <c r="F6" s="23">
        <v>843652.07</v>
      </c>
      <c r="G6" s="37">
        <f aca="true" t="shared" si="0" ref="G6:G28">F6/E6*100</f>
        <v>78.80179992527555</v>
      </c>
      <c r="H6" s="38">
        <f aca="true" t="shared" si="1" ref="H6:H28">F6/D6*100</f>
        <v>101.1650142368738</v>
      </c>
    </row>
    <row r="7" spans="1:8" ht="15.75" customHeight="1">
      <c r="A7" s="30" t="s">
        <v>48</v>
      </c>
      <c r="B7" s="8" t="s">
        <v>47</v>
      </c>
      <c r="C7" s="23">
        <v>0</v>
      </c>
      <c r="D7" s="53">
        <v>0</v>
      </c>
      <c r="E7" s="23">
        <v>350600</v>
      </c>
      <c r="F7" s="23">
        <v>241402.25</v>
      </c>
      <c r="G7" s="37">
        <f t="shared" si="0"/>
        <v>68.85403593839133</v>
      </c>
      <c r="H7" s="40" t="e">
        <f t="shared" si="1"/>
        <v>#DIV/0!</v>
      </c>
    </row>
    <row r="8" spans="1:8" ht="15.75" customHeight="1">
      <c r="A8" s="30" t="s">
        <v>2</v>
      </c>
      <c r="B8" s="8" t="s">
        <v>15</v>
      </c>
      <c r="C8" s="23">
        <v>19939.7</v>
      </c>
      <c r="D8" s="53">
        <v>18261.91</v>
      </c>
      <c r="E8" s="23">
        <v>60600</v>
      </c>
      <c r="F8" s="23">
        <v>78939.42</v>
      </c>
      <c r="G8" s="37">
        <f t="shared" si="0"/>
        <v>130.2630693069307</v>
      </c>
      <c r="H8" s="38">
        <f t="shared" si="1"/>
        <v>432.26267131970314</v>
      </c>
    </row>
    <row r="9" spans="1:8" ht="15.75" customHeight="1">
      <c r="A9" s="30" t="s">
        <v>26</v>
      </c>
      <c r="B9" s="8" t="s">
        <v>27</v>
      </c>
      <c r="C9" s="23">
        <v>590839.95</v>
      </c>
      <c r="D9" s="53">
        <v>535520.49</v>
      </c>
      <c r="E9" s="23">
        <v>636400</v>
      </c>
      <c r="F9" s="23">
        <v>632923.77</v>
      </c>
      <c r="G9" s="37">
        <f t="shared" si="0"/>
        <v>99.4537664990572</v>
      </c>
      <c r="H9" s="38">
        <f t="shared" si="1"/>
        <v>118.18852533541715</v>
      </c>
    </row>
    <row r="10" spans="1:8" ht="17.25" customHeight="1">
      <c r="A10" s="30" t="s">
        <v>3</v>
      </c>
      <c r="B10" s="8" t="s">
        <v>22</v>
      </c>
      <c r="C10" s="23">
        <v>915014.68</v>
      </c>
      <c r="D10" s="53">
        <v>881124.44</v>
      </c>
      <c r="E10" s="23">
        <v>658500</v>
      </c>
      <c r="F10" s="23">
        <v>676531.74</v>
      </c>
      <c r="G10" s="37">
        <f t="shared" si="0"/>
        <v>102.73830523917995</v>
      </c>
      <c r="H10" s="38">
        <f t="shared" si="1"/>
        <v>76.7804987908405</v>
      </c>
    </row>
    <row r="11" spans="1:8" ht="14.25" customHeight="1">
      <c r="A11" s="30" t="s">
        <v>20</v>
      </c>
      <c r="B11" s="8" t="s">
        <v>21</v>
      </c>
      <c r="C11" s="23">
        <v>12220</v>
      </c>
      <c r="D11" s="53">
        <v>11470</v>
      </c>
      <c r="E11" s="23">
        <v>28800</v>
      </c>
      <c r="F11" s="23">
        <v>15810</v>
      </c>
      <c r="G11" s="37">
        <f t="shared" si="0"/>
        <v>54.895833333333336</v>
      </c>
      <c r="H11" s="38">
        <f t="shared" si="1"/>
        <v>137.83783783783784</v>
      </c>
    </row>
    <row r="12" spans="1:8" ht="16.5" customHeight="1">
      <c r="A12" s="35" t="s">
        <v>32</v>
      </c>
      <c r="B12" s="8" t="s">
        <v>31</v>
      </c>
      <c r="C12" s="23">
        <v>889946.83</v>
      </c>
      <c r="D12" s="53">
        <v>874014.91</v>
      </c>
      <c r="E12" s="23">
        <v>750000</v>
      </c>
      <c r="F12" s="23">
        <v>761248.74</v>
      </c>
      <c r="G12" s="37">
        <f t="shared" si="0"/>
        <v>101.49983199999998</v>
      </c>
      <c r="H12" s="38">
        <f t="shared" si="1"/>
        <v>87.09791232280007</v>
      </c>
    </row>
    <row r="13" spans="1:8" ht="16.5" customHeight="1">
      <c r="A13" s="30" t="s">
        <v>42</v>
      </c>
      <c r="B13" s="8" t="s">
        <v>16</v>
      </c>
      <c r="C13" s="23">
        <v>591405.59</v>
      </c>
      <c r="D13" s="53">
        <v>500347.02</v>
      </c>
      <c r="E13" s="23">
        <v>684600</v>
      </c>
      <c r="F13" s="23">
        <v>469267.57</v>
      </c>
      <c r="G13" s="37">
        <f t="shared" si="0"/>
        <v>68.54624160093485</v>
      </c>
      <c r="H13" s="38">
        <f t="shared" si="1"/>
        <v>93.7884210842307</v>
      </c>
    </row>
    <row r="14" spans="1:8" ht="16.5" customHeight="1">
      <c r="A14" s="30" t="s">
        <v>39</v>
      </c>
      <c r="B14" s="8" t="s">
        <v>40</v>
      </c>
      <c r="C14" s="23">
        <v>82958.67</v>
      </c>
      <c r="D14" s="53">
        <v>75706.53</v>
      </c>
      <c r="E14" s="23">
        <v>111800</v>
      </c>
      <c r="F14" s="23">
        <v>95861.93</v>
      </c>
      <c r="G14" s="37">
        <f t="shared" si="0"/>
        <v>85.74412343470482</v>
      </c>
      <c r="H14" s="38">
        <f t="shared" si="1"/>
        <v>126.62306672885417</v>
      </c>
    </row>
    <row r="15" spans="1:8" ht="13.5">
      <c r="A15" s="30" t="s">
        <v>35</v>
      </c>
      <c r="B15" s="8" t="s">
        <v>41</v>
      </c>
      <c r="C15" s="23">
        <v>22500</v>
      </c>
      <c r="D15" s="53">
        <v>22500</v>
      </c>
      <c r="E15" s="23">
        <v>0</v>
      </c>
      <c r="F15" s="23">
        <v>0</v>
      </c>
      <c r="G15" s="39" t="e">
        <f t="shared" si="0"/>
        <v>#DIV/0!</v>
      </c>
      <c r="H15" s="38">
        <f t="shared" si="1"/>
        <v>0</v>
      </c>
    </row>
    <row r="16" spans="1:8" ht="13.5">
      <c r="A16" s="31" t="s">
        <v>34</v>
      </c>
      <c r="B16" s="11" t="s">
        <v>33</v>
      </c>
      <c r="C16" s="24">
        <v>484201.96</v>
      </c>
      <c r="D16" s="54">
        <v>265610</v>
      </c>
      <c r="E16" s="24">
        <v>1000000</v>
      </c>
      <c r="F16" s="24">
        <v>321716.6</v>
      </c>
      <c r="G16" s="37">
        <f t="shared" si="0"/>
        <v>32.171659999999996</v>
      </c>
      <c r="H16" s="38">
        <f t="shared" si="1"/>
        <v>121.12367757238054</v>
      </c>
    </row>
    <row r="17" spans="1:8" ht="13.5">
      <c r="A17" s="31" t="s">
        <v>24</v>
      </c>
      <c r="B17" s="11" t="s">
        <v>25</v>
      </c>
      <c r="C17" s="24">
        <v>11965.42</v>
      </c>
      <c r="D17" s="54">
        <v>11965.42</v>
      </c>
      <c r="E17" s="24">
        <v>75000</v>
      </c>
      <c r="F17" s="24">
        <v>22809.82</v>
      </c>
      <c r="G17" s="37">
        <f t="shared" si="0"/>
        <v>30.413093333333336</v>
      </c>
      <c r="H17" s="38">
        <f t="shared" si="1"/>
        <v>190.6311688181443</v>
      </c>
    </row>
    <row r="18" spans="1:8" ht="17.25" customHeight="1">
      <c r="A18" s="31" t="s">
        <v>4</v>
      </c>
      <c r="B18" s="11" t="s">
        <v>17</v>
      </c>
      <c r="C18" s="24">
        <v>5850</v>
      </c>
      <c r="D18" s="54">
        <v>5850</v>
      </c>
      <c r="E18" s="24">
        <v>4200</v>
      </c>
      <c r="F18" s="24">
        <v>1650</v>
      </c>
      <c r="G18" s="37">
        <f t="shared" si="0"/>
        <v>39.285714285714285</v>
      </c>
      <c r="H18" s="38">
        <f t="shared" si="1"/>
        <v>28.205128205128204</v>
      </c>
    </row>
    <row r="19" spans="1:8" ht="17.25" customHeight="1">
      <c r="A19" s="31" t="s">
        <v>10</v>
      </c>
      <c r="B19" s="11" t="s">
        <v>11</v>
      </c>
      <c r="C19" s="24">
        <v>0</v>
      </c>
      <c r="D19" s="54">
        <v>0</v>
      </c>
      <c r="E19" s="24">
        <v>0</v>
      </c>
      <c r="F19" s="24">
        <v>0</v>
      </c>
      <c r="G19" s="41" t="e">
        <f t="shared" si="0"/>
        <v>#DIV/0!</v>
      </c>
      <c r="H19" s="38" t="e">
        <f t="shared" si="1"/>
        <v>#DIV/0!</v>
      </c>
    </row>
    <row r="20" spans="1:8" ht="17.25" customHeight="1" thickBot="1">
      <c r="A20" s="32" t="s">
        <v>30</v>
      </c>
      <c r="B20" s="9" t="s">
        <v>38</v>
      </c>
      <c r="C20" s="24">
        <v>238934.72</v>
      </c>
      <c r="D20" s="54">
        <v>238934.72</v>
      </c>
      <c r="E20" s="24">
        <v>43500</v>
      </c>
      <c r="F20" s="24">
        <v>43500</v>
      </c>
      <c r="G20" s="46">
        <f t="shared" si="0"/>
        <v>100</v>
      </c>
      <c r="H20" s="38">
        <f t="shared" si="1"/>
        <v>18.205809519855464</v>
      </c>
    </row>
    <row r="21" spans="1:8" ht="17.25" customHeight="1" thickBot="1">
      <c r="A21" s="12" t="s">
        <v>23</v>
      </c>
      <c r="B21" s="14"/>
      <c r="C21" s="25">
        <f>SUM(C6:C20)</f>
        <v>4802657.46</v>
      </c>
      <c r="D21" s="55">
        <f>SUM(D6:D20)</f>
        <v>4275242.029999999</v>
      </c>
      <c r="E21" s="25">
        <f>SUM(E6:E20)</f>
        <v>5474600</v>
      </c>
      <c r="F21" s="25">
        <f>SUM(F6:F20)</f>
        <v>4205313.91</v>
      </c>
      <c r="G21" s="42">
        <f t="shared" si="0"/>
        <v>76.81499853870602</v>
      </c>
      <c r="H21" s="43">
        <f t="shared" si="1"/>
        <v>98.36434710574738</v>
      </c>
    </row>
    <row r="22" spans="1:8" ht="13.5">
      <c r="A22" s="33" t="s">
        <v>12</v>
      </c>
      <c r="B22" s="13" t="s">
        <v>13</v>
      </c>
      <c r="C22" s="26">
        <v>3822000</v>
      </c>
      <c r="D22" s="56">
        <v>3729640</v>
      </c>
      <c r="E22" s="26">
        <v>4192700</v>
      </c>
      <c r="F22" s="26">
        <v>4192700</v>
      </c>
      <c r="G22" s="44">
        <f t="shared" si="0"/>
        <v>100</v>
      </c>
      <c r="H22" s="45">
        <f t="shared" si="1"/>
        <v>112.41567550755569</v>
      </c>
    </row>
    <row r="23" spans="1:8" ht="13.5">
      <c r="A23" s="30" t="s">
        <v>18</v>
      </c>
      <c r="B23" s="8" t="s">
        <v>9</v>
      </c>
      <c r="C23" s="23">
        <v>21959764</v>
      </c>
      <c r="D23" s="53">
        <v>2959764</v>
      </c>
      <c r="E23" s="23">
        <v>52030890</v>
      </c>
      <c r="F23" s="23">
        <v>12432901.58</v>
      </c>
      <c r="G23" s="44">
        <f t="shared" si="0"/>
        <v>23.895231428868506</v>
      </c>
      <c r="H23" s="38">
        <f t="shared" si="1"/>
        <v>420.06395036901586</v>
      </c>
    </row>
    <row r="24" spans="1:8" ht="13.5">
      <c r="A24" s="30" t="s">
        <v>8</v>
      </c>
      <c r="B24" s="8" t="s">
        <v>9</v>
      </c>
      <c r="C24" s="23">
        <v>96876</v>
      </c>
      <c r="D24" s="53">
        <v>96876</v>
      </c>
      <c r="E24" s="23">
        <v>99910</v>
      </c>
      <c r="F24" s="23">
        <v>99910</v>
      </c>
      <c r="G24" s="37">
        <f t="shared" si="0"/>
        <v>100</v>
      </c>
      <c r="H24" s="38">
        <f t="shared" si="1"/>
        <v>103.13183863908502</v>
      </c>
    </row>
    <row r="25" spans="1:8" ht="16.5" customHeight="1">
      <c r="A25" s="30" t="s">
        <v>28</v>
      </c>
      <c r="B25" s="8" t="s">
        <v>29</v>
      </c>
      <c r="C25" s="23">
        <v>1462344.41</v>
      </c>
      <c r="D25" s="53">
        <v>1760655.59</v>
      </c>
      <c r="E25" s="23">
        <v>3310555.59</v>
      </c>
      <c r="F25" s="23">
        <v>1442655.59</v>
      </c>
      <c r="G25" s="37">
        <f t="shared" si="0"/>
        <v>43.57744646722577</v>
      </c>
      <c r="H25" s="38">
        <f t="shared" si="1"/>
        <v>81.93854597082215</v>
      </c>
    </row>
    <row r="26" spans="1:8" ht="16.5" customHeight="1" thickBot="1">
      <c r="A26" s="32" t="s">
        <v>36</v>
      </c>
      <c r="B26" s="9" t="s">
        <v>37</v>
      </c>
      <c r="C26" s="23">
        <v>-2846.55</v>
      </c>
      <c r="D26" s="53">
        <v>-2846.55</v>
      </c>
      <c r="E26" s="23">
        <v>0</v>
      </c>
      <c r="F26" s="23">
        <v>-19008297.52</v>
      </c>
      <c r="G26" s="39" t="e">
        <f t="shared" si="0"/>
        <v>#DIV/0!</v>
      </c>
      <c r="H26" s="38">
        <f t="shared" si="1"/>
        <v>667766.1562242011</v>
      </c>
    </row>
    <row r="27" spans="1:8" ht="21" customHeight="1" thickBot="1">
      <c r="A27" s="12" t="s">
        <v>5</v>
      </c>
      <c r="B27" s="14"/>
      <c r="C27" s="34">
        <f>SUM(C22:C26)</f>
        <v>27338137.86</v>
      </c>
      <c r="D27" s="57">
        <f>SUM(D22:D26)</f>
        <v>8544089.04</v>
      </c>
      <c r="E27" s="34">
        <f>SUM(E22:E26)</f>
        <v>59634055.59</v>
      </c>
      <c r="F27" s="34">
        <f>SUM(F22:F26)</f>
        <v>-840130.3499999978</v>
      </c>
      <c r="G27" s="42">
        <f t="shared" si="0"/>
        <v>-1.4088096838090596</v>
      </c>
      <c r="H27" s="43">
        <f t="shared" si="1"/>
        <v>-9.832883834272376</v>
      </c>
    </row>
    <row r="28" spans="1:8" ht="14.25" thickBot="1">
      <c r="A28" s="1" t="s">
        <v>6</v>
      </c>
      <c r="B28" s="2"/>
      <c r="C28" s="36">
        <f>C27+C21</f>
        <v>32140795.32</v>
      </c>
      <c r="D28" s="58">
        <f>D27+D21</f>
        <v>12819331.069999998</v>
      </c>
      <c r="E28" s="27">
        <f>E27+E21</f>
        <v>65108655.59</v>
      </c>
      <c r="F28" s="36">
        <f>F27+F21</f>
        <v>3365183.5600000024</v>
      </c>
      <c r="G28" s="42">
        <f t="shared" si="0"/>
        <v>5.168565576274714</v>
      </c>
      <c r="H28" s="43">
        <f t="shared" si="1"/>
        <v>26.250851480661563</v>
      </c>
    </row>
    <row r="29" spans="1:8" ht="13.5">
      <c r="A29" s="17"/>
      <c r="B29" s="10"/>
      <c r="C29" s="7"/>
      <c r="D29" s="50"/>
      <c r="E29" s="7"/>
      <c r="F29" s="50"/>
      <c r="G29" s="7"/>
      <c r="H29" s="7"/>
    </row>
    <row r="30" spans="1:8" ht="13.5">
      <c r="A30" s="17"/>
      <c r="B30" s="10"/>
      <c r="C30" s="7"/>
      <c r="D30" s="50"/>
      <c r="E30" s="7"/>
      <c r="F30" s="50"/>
      <c r="G30" s="7"/>
      <c r="H30" s="7"/>
    </row>
    <row r="31" spans="1:8" ht="13.5">
      <c r="A31" s="17"/>
      <c r="B31" s="6"/>
      <c r="C31" s="7"/>
      <c r="D31" s="50"/>
      <c r="E31" s="7"/>
      <c r="F31" s="50"/>
      <c r="G31" s="7"/>
      <c r="H31" s="7"/>
    </row>
  </sheetData>
  <sheetProtection/>
  <mergeCells count="8">
    <mergeCell ref="G3:H3"/>
    <mergeCell ref="A4:A5"/>
    <mergeCell ref="B4:B5"/>
    <mergeCell ref="C4:C5"/>
    <mergeCell ref="D4:D5"/>
    <mergeCell ref="E4:E5"/>
    <mergeCell ref="F4:F5"/>
    <mergeCell ref="G4:H4"/>
  </mergeCells>
  <printOptions horizontalCentered="1"/>
  <pageMargins left="0" right="0" top="0.7874015748031497" bottom="0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</cp:lastModifiedBy>
  <cp:lastPrinted>2014-12-15T11:35:08Z</cp:lastPrinted>
  <dcterms:created xsi:type="dcterms:W3CDTF">2006-03-15T08:30:53Z</dcterms:created>
  <dcterms:modified xsi:type="dcterms:W3CDTF">2014-12-15T11:35:10Z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